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2" yWindow="588" windowWidth="24492" windowHeight="16068" activeTab="0"/>
  </bookViews>
  <sheets>
    <sheet name="Part List Report" sheetId="1" r:id="rId1"/>
  </sheets>
  <definedNames/>
  <calcPr fullCalcOnLoad="1"/>
</workbook>
</file>

<file path=xl/sharedStrings.xml><?xml version="1.0" encoding="utf-8"?>
<sst xmlns="http://schemas.openxmlformats.org/spreadsheetml/2006/main" count="760" uniqueCount="552">
  <si>
    <t>#</t>
  </si>
  <si>
    <t xml:space="preserve"> </t>
  </si>
  <si>
    <t>Bill of Materials</t>
  </si>
  <si>
    <t>Electric Imp, Inc</t>
  </si>
  <si>
    <t>Extended Price</t>
  </si>
  <si>
    <t xml:space="preserve">Total Price </t>
  </si>
  <si>
    <t>factory-blinkup-box005.PrjPCB</t>
  </si>
  <si>
    <t>2.0</t>
  </si>
  <si>
    <t>08/01/2020</t>
  </si>
  <si>
    <t>08:29</t>
  </si>
  <si>
    <t>Part Number</t>
  </si>
  <si>
    <t>CAPC00012</t>
  </si>
  <si>
    <t>CAPC00043</t>
  </si>
  <si>
    <t>CAPC00007</t>
  </si>
  <si>
    <t>CAPC00014</t>
  </si>
  <si>
    <t>CAPC00002</t>
  </si>
  <si>
    <t>CAPC00085</t>
  </si>
  <si>
    <t>CAPC00069</t>
  </si>
  <si>
    <t>CAPC00005</t>
  </si>
  <si>
    <t>CAPC00113</t>
  </si>
  <si>
    <t>CAPC00102</t>
  </si>
  <si>
    <t>CAPP00128</t>
  </si>
  <si>
    <t>CAPC00118</t>
  </si>
  <si>
    <t>CAPC00119</t>
  </si>
  <si>
    <t>CAPC00107</t>
  </si>
  <si>
    <t>CAPC00129</t>
  </si>
  <si>
    <t>CAPC00037</t>
  </si>
  <si>
    <t>CAPC00033</t>
  </si>
  <si>
    <t>CAPC00140</t>
  </si>
  <si>
    <t>CAPC00047</t>
  </si>
  <si>
    <t>CAPC00105</t>
  </si>
  <si>
    <t>LED00070</t>
  </si>
  <si>
    <t>SCHOTTKY00003</t>
  </si>
  <si>
    <t>TVS00007</t>
  </si>
  <si>
    <t>LED00006</t>
  </si>
  <si>
    <t>FB00007</t>
  </si>
  <si>
    <t>FB00006</t>
  </si>
  <si>
    <t>HDR00007</t>
  </si>
  <si>
    <t>CON00001</t>
  </si>
  <si>
    <t>CON00094</t>
  </si>
  <si>
    <t>HDR00060</t>
  </si>
  <si>
    <t>HDR00050</t>
  </si>
  <si>
    <t>USB00001</t>
  </si>
  <si>
    <t>CON00041</t>
  </si>
  <si>
    <t>HDR00005</t>
  </si>
  <si>
    <t>IND00047</t>
  </si>
  <si>
    <t>IND00049</t>
  </si>
  <si>
    <t>IND00045</t>
  </si>
  <si>
    <t>IND00053</t>
  </si>
  <si>
    <t>MECH0020</t>
  </si>
  <si>
    <t>MECH0021</t>
  </si>
  <si>
    <t>MECH0022</t>
  </si>
  <si>
    <t>MECH0024</t>
  </si>
  <si>
    <t>MECH0023</t>
  </si>
  <si>
    <t>MECH0025</t>
  </si>
  <si>
    <t>MECH0027</t>
  </si>
  <si>
    <t>MECH0028</t>
  </si>
  <si>
    <t>MECH0026</t>
  </si>
  <si>
    <t>MECH0032</t>
  </si>
  <si>
    <t>TVS00006</t>
  </si>
  <si>
    <t>TVS00011</t>
  </si>
  <si>
    <t>NFET00002</t>
  </si>
  <si>
    <t>PHOTO00004</t>
  </si>
  <si>
    <t>NPN00002</t>
  </si>
  <si>
    <t>RES00001</t>
  </si>
  <si>
    <t>RES00105</t>
  </si>
  <si>
    <t>RES00060</t>
  </si>
  <si>
    <t>RES00006</t>
  </si>
  <si>
    <t>RES00024</t>
  </si>
  <si>
    <t>RES00033</t>
  </si>
  <si>
    <t>RES00052</t>
  </si>
  <si>
    <t>RES00003</t>
  </si>
  <si>
    <t>RES00057</t>
  </si>
  <si>
    <t>RES00124</t>
  </si>
  <si>
    <t>RES00055</t>
  </si>
  <si>
    <t>RES00108</t>
  </si>
  <si>
    <t>RES00011</t>
  </si>
  <si>
    <t>RES00049</t>
  </si>
  <si>
    <t>RES00056</t>
  </si>
  <si>
    <t>RES00005</t>
  </si>
  <si>
    <t>RES00103</t>
  </si>
  <si>
    <t>RES00104</t>
  </si>
  <si>
    <t>RES00100</t>
  </si>
  <si>
    <t>MOD00023</t>
  </si>
  <si>
    <t>IC00124</t>
  </si>
  <si>
    <t>IC00202</t>
  </si>
  <si>
    <t>IC00205</t>
  </si>
  <si>
    <t>IC00241</t>
  </si>
  <si>
    <t>IC00258</t>
  </si>
  <si>
    <t>IC00256</t>
  </si>
  <si>
    <t>IC00295</t>
  </si>
  <si>
    <t>IC00159</t>
  </si>
  <si>
    <t>IC00016</t>
  </si>
  <si>
    <t>IC00197</t>
  </si>
  <si>
    <t>IC00178</t>
  </si>
  <si>
    <t>XTAL00004</t>
  </si>
  <si>
    <t>XTAL00028</t>
  </si>
  <si>
    <t>XTAL00025</t>
  </si>
  <si>
    <t>Designator</t>
  </si>
  <si>
    <t>C1, C13, C14, C15</t>
  </si>
  <si>
    <t>C2</t>
  </si>
  <si>
    <t>C3, C34</t>
  </si>
  <si>
    <t>C4, C5, C46, C47</t>
  </si>
  <si>
    <t>C6, C11, C26, C28, C29, C32, C33, C35, C36, C37, C39, C41, C43, C44, C48, C111, C301, C302, C303, C308</t>
  </si>
  <si>
    <t>C7</t>
  </si>
  <si>
    <t>C8, C12</t>
  </si>
  <si>
    <t>C9, C10, C103, C109, C110, C112, C113, C300, C304</t>
  </si>
  <si>
    <t>C17</t>
  </si>
  <si>
    <t>C18</t>
  </si>
  <si>
    <t>C19</t>
  </si>
  <si>
    <t>C20, C21</t>
  </si>
  <si>
    <t>C22</t>
  </si>
  <si>
    <t>C23, C24, C101, C102</t>
  </si>
  <si>
    <t>C25</t>
  </si>
  <si>
    <t>C27, C42, C45, C49</t>
  </si>
  <si>
    <t>C30, C50, C51, C114, C309</t>
  </si>
  <si>
    <t>C52</t>
  </si>
  <si>
    <t>C305</t>
  </si>
  <si>
    <t>C306, C307</t>
  </si>
  <si>
    <t>D1</t>
  </si>
  <si>
    <t>D2</t>
  </si>
  <si>
    <t>D3, D4, D5, D6, D100</t>
  </si>
  <si>
    <t>D9</t>
  </si>
  <si>
    <t>FB1</t>
  </si>
  <si>
    <t>FB300</t>
  </si>
  <si>
    <t>J2</t>
  </si>
  <si>
    <t>J3</t>
  </si>
  <si>
    <t>J4</t>
  </si>
  <si>
    <t>J6, J108</t>
  </si>
  <si>
    <t>J7</t>
  </si>
  <si>
    <t>J100</t>
  </si>
  <si>
    <t>J106, J107</t>
  </si>
  <si>
    <t>J109</t>
  </si>
  <si>
    <t>L1</t>
  </si>
  <si>
    <t>L2</t>
  </si>
  <si>
    <t>L3</t>
  </si>
  <si>
    <t>L4</t>
  </si>
  <si>
    <t>MECH1</t>
  </si>
  <si>
    <t>MECH2, MECH8, MECH15, MECH22</t>
  </si>
  <si>
    <t>MECH3, MECH9, MECH16, MECH23</t>
  </si>
  <si>
    <t>MECH4, MECH10, MECH17, MECH24</t>
  </si>
  <si>
    <t>MECH5, MECH11, MECH18, MECH25</t>
  </si>
  <si>
    <t>MECH6, MECH7, MECH12, MECH13, MECH19, MECH20, MECH26, MECH27</t>
  </si>
  <si>
    <t>MECH14</t>
  </si>
  <si>
    <t>MECH21</t>
  </si>
  <si>
    <t>MECH28</t>
  </si>
  <si>
    <t>MECH29</t>
  </si>
  <si>
    <t>MOV1, MOV2, MOV3</t>
  </si>
  <si>
    <t>MOV4</t>
  </si>
  <si>
    <t>Q2, Q100, Q101, Q102, Q103</t>
  </si>
  <si>
    <t>Q3</t>
  </si>
  <si>
    <t>Q104</t>
  </si>
  <si>
    <t>R1, R2, R9, R10, R11, R13, R14, R28, R29, R30, R34, R35, R45, R61, R64, R65, R100, R101, R102, R300</t>
  </si>
  <si>
    <t>R3</t>
  </si>
  <si>
    <t>R4, R5, R15, R16, R17</t>
  </si>
  <si>
    <t>R6, R12, R106, R111, R305</t>
  </si>
  <si>
    <t>R7, R8, R107, R110, R302, R303</t>
  </si>
  <si>
    <t>R18</t>
  </si>
  <si>
    <t>R19</t>
  </si>
  <si>
    <t>R20, R24, R25, R112</t>
  </si>
  <si>
    <t>R21, R26, R27, R32, R33, R36, R37, R41, R42</t>
  </si>
  <si>
    <t>R22</t>
  </si>
  <si>
    <t>R23, R39</t>
  </si>
  <si>
    <t>R31</t>
  </si>
  <si>
    <t>R58</t>
  </si>
  <si>
    <t>R103, R104, R105</t>
  </si>
  <si>
    <t>R108</t>
  </si>
  <si>
    <t>R109</t>
  </si>
  <si>
    <t>R301</t>
  </si>
  <si>
    <t>R306, R307, R308, R309</t>
  </si>
  <si>
    <t>R310</t>
  </si>
  <si>
    <t>U1</t>
  </si>
  <si>
    <t>U2</t>
  </si>
  <si>
    <t>U3</t>
  </si>
  <si>
    <t>U4</t>
  </si>
  <si>
    <t>U5</t>
  </si>
  <si>
    <t>U6</t>
  </si>
  <si>
    <t>U7, U8, U10, U11</t>
  </si>
  <si>
    <t>U9</t>
  </si>
  <si>
    <t>U100</t>
  </si>
  <si>
    <t>U102</t>
  </si>
  <si>
    <t>U103, U104</t>
  </si>
  <si>
    <t>U300</t>
  </si>
  <si>
    <t>Y1</t>
  </si>
  <si>
    <t>Y2</t>
  </si>
  <si>
    <t>Y300</t>
  </si>
  <si>
    <t>Quantity</t>
  </si>
  <si>
    <t>Description</t>
  </si>
  <si>
    <t>CAP,X5R,4.7uF,20%,6.3V, 0402,#</t>
  </si>
  <si>
    <t>CAP,C0G,100pF,5%,50V,0402</t>
  </si>
  <si>
    <t>CAP,X5R,2.2uF,20%,6.3V, 0402 (DNU)</t>
  </si>
  <si>
    <t>CAP,C0G,18pF,5%,50V,0402</t>
  </si>
  <si>
    <t>CAP,X5R,0.1uF,10%,6.3V, 0402,#</t>
  </si>
  <si>
    <t>CAP,X7R,4700pF,10%,50V,0402</t>
  </si>
  <si>
    <t>CAP,X7R,1500pF,10%,50V,0402</t>
  </si>
  <si>
    <t>CAP,X5R,1.0uF,10%,6.3V, 0402,#</t>
  </si>
  <si>
    <t>CAP,C0G,1pF,±0.5pF,50V, Hi-Q (Microwave), 0402</t>
  </si>
  <si>
    <t>CAP,C0G/NP0,0.3pF,±0.1pF,50V,0402</t>
  </si>
  <si>
    <t>CAP, Alum, 100uF, 20%, 63V, 8.0mm DIA, RADIAL</t>
  </si>
  <si>
    <t>CAP,X7R,2.2uF,10%,100V,1210</t>
  </si>
  <si>
    <t>CAP,X7R,0.1uF,10%,100V,0805</t>
  </si>
  <si>
    <t>CAP,X5R,22uF,20%,10V,0805</t>
  </si>
  <si>
    <t>CAP,X7R,8.2nF,10%,50V,0402</t>
  </si>
  <si>
    <t>CAP,X5R,10uF,10%,16V,0805,#</t>
  </si>
  <si>
    <t>CAP,X5R,4.7uF,10%,6.3V,0603,#</t>
  </si>
  <si>
    <t>CAP,X5R,10uF,10%,25V,0805,#</t>
  </si>
  <si>
    <t>CAP,C0G,470pF,5%,50V,0402</t>
  </si>
  <si>
    <t>CAP,C0G,15pF,5%,50V,0402</t>
  </si>
  <si>
    <t>LED, Red and Green, 2/2.1, 630/560nm, 4/4mcd, TH, Right Angle</t>
  </si>
  <si>
    <t>DIODE, Schottky, 3A, 100V, DO-214AC</t>
  </si>
  <si>
    <t>TVS Array, USB Flowthough, Powerline Clamp, SOT23-6</t>
  </si>
  <si>
    <t>LED, Green, 2.2V, 570nm, 7.1mcd, 1206</t>
  </si>
  <si>
    <t>FERR BD, 1000 Ohm @ 100Mhz, 350mA, 490 mOhm, 0402</t>
  </si>
  <si>
    <t>FERR BD, 120 Ohm @ 100Mhz, 2A, 50 mOhm, 0603</t>
  </si>
  <si>
    <t>HDR, 1x7 Pin, 2.54mm Pitch, Gold Flash, Vertical, TH</t>
  </si>
  <si>
    <t>DC power jack, DIP right angle, 2.0 DIA</t>
  </si>
  <si>
    <t>Connector, RJ45 MagJack 100Base-T + 2x USB A Combo, RA</t>
  </si>
  <si>
    <t>HDR, 2x5 Pin, 2.54mm Pitch, TH, Shrouded, Keyed, IDC</t>
  </si>
  <si>
    <t>HDR, 2x10 Pin, 2.54mm Pitch, TH</t>
  </si>
  <si>
    <t>USB Mini-B Connector</t>
  </si>
  <si>
    <t>Audio Jack, 3.5mm Female, Mono, Single Switch, Through-Hole R/A</t>
  </si>
  <si>
    <t>HDR, 1x5 Pin, 2.54mm Pitch, Gold Flash, Vertical, TH</t>
  </si>
  <si>
    <t>IND, 2.2uH, 25%, 110 mOhm, 0806, 1.2A</t>
  </si>
  <si>
    <t>IND, 3.0nH, ±0.3nH, 170mOhm, 0402, 300mA, RF</t>
  </si>
  <si>
    <t>IND, 2.4nH, +/-0.1nH, 300mOhm, 0402, 220mA</t>
  </si>
  <si>
    <t>IND, 6.2uH, 30%, 27 mOhm, SMD</t>
  </si>
  <si>
    <t>Split Body Natural Aluminum Enclosure w/ Plain End Plates 8.5" L x 6.144" W x 3.090" H</t>
  </si>
  <si>
    <t>Class 04 Steel Thin Hex Nut - DIN 439B, Zinc Plated, M2.5X0.45 Thread Size, 5mm WD,1.6mm HT</t>
  </si>
  <si>
    <t>Metric Aluminum Unthreaded Spacer, 4.5MM OD, 6MM Length, M2.5 Screw Size</t>
  </si>
  <si>
    <t>Type 316 Stainless Steel Flat Washer, M2.5 Screw Size, 2.7MM ID, 6.0MM OD</t>
  </si>
  <si>
    <t>Black-Oxide Class 12.9 Socket Head Cap Screw, Alloy Steel, M2.5 Thread, 14 mm Long, 0.45mm Pitch</t>
  </si>
  <si>
    <t>Thread-Forming Screw for Soft Metal, Black-Coated Steel, 4-40 Thread, 3/8" Length</t>
  </si>
  <si>
    <t>Button, Green, SPST-NO, IP67, 1 million cycles</t>
  </si>
  <si>
    <t>16x2 Character LCD with keypad and backlight, 5V UART</t>
  </si>
  <si>
    <t>2x5 pin 0.1" IDC Cable, Socket to Socket, 6" Length</t>
  </si>
  <si>
    <t>Antenna, Dual-band WiFi, U.FL Compatible, 100mm lead</t>
  </si>
  <si>
    <t>Varistor,10V,10A,0402</t>
  </si>
  <si>
    <t>Varistor,45V,1KA,TH</t>
  </si>
  <si>
    <t>NFET, 60V, 360mA, SOT23</t>
  </si>
  <si>
    <t>Phototrans, Clear, Side-view, 940nm, 0.4V, 1.14mA, SMT</t>
  </si>
  <si>
    <t>NPN, 40V, 600mA, SOT23</t>
  </si>
  <si>
    <t>RES,100K,5%,0.063W,0402,#</t>
  </si>
  <si>
    <t>RES,10M Ohm, 5%, 0.063W,0402</t>
  </si>
  <si>
    <t>RES,22 Ohm,5%,0.063W,0402</t>
  </si>
  <si>
    <t>RES,10K,5%,0.063W,0402,#</t>
  </si>
  <si>
    <t>RES,100 Ohm,1%,0.063W,0402,#</t>
  </si>
  <si>
    <t>RES,100K,1%,0.063W,0402,#</t>
  </si>
  <si>
    <t>RES,68K,5%,0.063W,0402#</t>
  </si>
  <si>
    <t>RES,1K,5%,0.063W,0402,#</t>
  </si>
  <si>
    <t>RES,33 Ohm,1%,0.063W,0402</t>
  </si>
  <si>
    <t>RES,21.5K Ohm,1%,0.063W,0402</t>
  </si>
  <si>
    <t>RES,12K,1%,0.063W,0402</t>
  </si>
  <si>
    <t>RES,330K Ohm,1%,0.063W,0402</t>
  </si>
  <si>
    <t>RES,220 Ohm,5%,0.063W,0402</t>
  </si>
  <si>
    <t>RES,56 Ohm,5%,0.063W,0402</t>
  </si>
  <si>
    <t>RES,47 Ohm,1%,0.063W,0402</t>
  </si>
  <si>
    <t>RES,4.7K,5%,0.063W,0402,#</t>
  </si>
  <si>
    <t>RES,12.1K Ohm,1%,0.063W,0402</t>
  </si>
  <si>
    <t>RES,49.9 Ohm,1%,0.063W,0402</t>
  </si>
  <si>
    <t>RES,1.5K Ohm,1%,0.063W,0402</t>
  </si>
  <si>
    <t>Module, imp005, 2.4GHz and 5GHz WiFi, Ethernet, Murata</t>
  </si>
  <si>
    <t>IC, Comparator, 2V-36V, Open-Drain, SOT23-5</t>
  </si>
  <si>
    <t>IC, SPI Flash, 64Mbit, 104MHz, QSPI, 2.7V-3.6V, SOIC-8W</t>
  </si>
  <si>
    <t>IC, Logic, Schmitt Trigger Inverter, 74LVC1G14, SOT-23</t>
  </si>
  <si>
    <t>IC, MCU Reset Circuits, 2.6V, 140mS Reset, SOT-23</t>
  </si>
  <si>
    <t>IC, 3A Adj Buck, 5-60 Vin, Adj. Vout, 2.5Mhz, 8 HSOIC</t>
  </si>
  <si>
    <t>IC, USB Load Switch, Active-High Enable, 70mR RDS_on, 3.7A Limit, MSOP8</t>
  </si>
  <si>
    <t>IC, USB hub controller, USB 2.0, 3 to 3.6V, VFQFN36</t>
  </si>
  <si>
    <t>IC, LDO, Fixed 3.3V, 1A, 6VIN Max, Ceramic Stable, SOT-223</t>
  </si>
  <si>
    <t>IC, USB UART, SSOP-28</t>
  </si>
  <si>
    <t>IC, Logic Level Shifter, single bit, controlled bidirectional, 1.2~5.5V</t>
  </si>
  <si>
    <t>IC, TXRX PHY, RMII, 10/100, 24WVQFN</t>
  </si>
  <si>
    <t>XTAL, 32.768kHz, 20ppm, 6pF, 60K Ohm, 3215</t>
  </si>
  <si>
    <t>XTAL, 24.000MHz, 50ppm, 18pF, 50 Ohm, 3225</t>
  </si>
  <si>
    <t>XTAL, 25.000MHz, 50ppm, 18pF, 50 Ohm, 3225</t>
  </si>
  <si>
    <t>Manufacturer</t>
  </si>
  <si>
    <t>Murata</t>
  </si>
  <si>
    <t>Yageo</t>
  </si>
  <si>
    <t>Taiyo Yuden</t>
  </si>
  <si>
    <t>TDK</t>
  </si>
  <si>
    <t>Panasonic</t>
  </si>
  <si>
    <t>Samsung</t>
  </si>
  <si>
    <t>Dialight</t>
  </si>
  <si>
    <t>Micro Commercial</t>
  </si>
  <si>
    <t>ST</t>
  </si>
  <si>
    <t>OSRAM</t>
  </si>
  <si>
    <t>TE Connectivity</t>
  </si>
  <si>
    <t>CUI</t>
  </si>
  <si>
    <t>Abracon</t>
  </si>
  <si>
    <t>Sullins</t>
  </si>
  <si>
    <t>FCI</t>
  </si>
  <si>
    <t>On Shore</t>
  </si>
  <si>
    <t>Coilcraft</t>
  </si>
  <si>
    <t>Context Engineering</t>
  </si>
  <si>
    <t>McMaster-Carr</t>
  </si>
  <si>
    <t>Apem</t>
  </si>
  <si>
    <t>Crystalfontz</t>
  </si>
  <si>
    <t>Assmann</t>
  </si>
  <si>
    <t>Taoglas</t>
  </si>
  <si>
    <t>Littlefuse</t>
  </si>
  <si>
    <t>NXP</t>
  </si>
  <si>
    <t>Everlight</t>
  </si>
  <si>
    <t>On Semi</t>
  </si>
  <si>
    <t>Stackpole</t>
  </si>
  <si>
    <t>Rohm</t>
  </si>
  <si>
    <t>Diodes Inc.</t>
  </si>
  <si>
    <t>Spansion</t>
  </si>
  <si>
    <t>Diodes Inc</t>
  </si>
  <si>
    <t>TI</t>
  </si>
  <si>
    <t>Microchip</t>
  </si>
  <si>
    <t>FTDI</t>
  </si>
  <si>
    <t>Manufacturer Part Number</t>
  </si>
  <si>
    <t>GRM155R60J475ME47D</t>
  </si>
  <si>
    <t>CC0402JRNPO9BN101</t>
  </si>
  <si>
    <t>JMK105BJ225MV-F</t>
  </si>
  <si>
    <t>CC0402JRNPO9BN180</t>
  </si>
  <si>
    <t>C1005X5R0J104K</t>
  </si>
  <si>
    <t>CC0402KRX7R9BB472</t>
  </si>
  <si>
    <t>CC0402KRX7R9BB152</t>
  </si>
  <si>
    <t>GRM155R60J105KE19D</t>
  </si>
  <si>
    <t>GJM1555C1H1R0BB01D</t>
  </si>
  <si>
    <t>GJM1555C1HR30BB01</t>
  </si>
  <si>
    <t>ECA-1JM101</t>
  </si>
  <si>
    <t>HMK325B7225KN-T</t>
  </si>
  <si>
    <t>CL21B104KCFNNNE</t>
  </si>
  <si>
    <t>C2012X5R1A226M125AB</t>
  </si>
  <si>
    <t>CL05B822KB5NNNC</t>
  </si>
  <si>
    <t>CL21A106KOQNNNE</t>
  </si>
  <si>
    <t>JMK107BJ475KA-T</t>
  </si>
  <si>
    <t>C2012X5R1E106K085AC</t>
  </si>
  <si>
    <t>C1005C0G1H471J</t>
  </si>
  <si>
    <t>CL05C150JB5NNNC</t>
  </si>
  <si>
    <t>5513508801F</t>
  </si>
  <si>
    <t>SK310A</t>
  </si>
  <si>
    <t>USBLC6-2SC6</t>
  </si>
  <si>
    <t>LG N971-KN-1</t>
  </si>
  <si>
    <t>BLM15AX102SN1D</t>
  </si>
  <si>
    <t>BLM18PG121SN1D</t>
  </si>
  <si>
    <t>3-644456-7</t>
  </si>
  <si>
    <t>PJ-102A</t>
  </si>
  <si>
    <t>ARJE-0029</t>
  </si>
  <si>
    <t>SBH11-PBPC-D05-ST-BK</t>
  </si>
  <si>
    <t>67996-420HLF</t>
  </si>
  <si>
    <t>USB-M26FTR</t>
  </si>
  <si>
    <t>MJ-3536N</t>
  </si>
  <si>
    <t>68000-105HLF</t>
  </si>
  <si>
    <t>LQM2MPN2R2NG0L</t>
  </si>
  <si>
    <t>LQG15HS3N0S02D</t>
  </si>
  <si>
    <t>LQP15MN2N4B02D</t>
  </si>
  <si>
    <t>MSS7341-622NLB</t>
  </si>
  <si>
    <t>6016H-8.5N</t>
  </si>
  <si>
    <t>90695A031</t>
  </si>
  <si>
    <t>94669A612</t>
  </si>
  <si>
    <t>90965A115</t>
  </si>
  <si>
    <t>91290A053</t>
  </si>
  <si>
    <t>94209A485</t>
  </si>
  <si>
    <t>IAR3F1300</t>
  </si>
  <si>
    <t>CFA533-TFH-KL</t>
  </si>
  <si>
    <t>HKC10H/AE10G/HKC10H</t>
  </si>
  <si>
    <t>FXP830.07.0100C</t>
  </si>
  <si>
    <t>VRS0402SR55R100N</t>
  </si>
  <si>
    <t>V07E35P</t>
  </si>
  <si>
    <t>2N7002P,215</t>
  </si>
  <si>
    <t>PT12-21C/TR8</t>
  </si>
  <si>
    <t>MMBT2222ALT3G</t>
  </si>
  <si>
    <t>RC1005J104CS</t>
  </si>
  <si>
    <t>RC0402JR-0710ML</t>
  </si>
  <si>
    <t>RC0402JR-0722RL</t>
  </si>
  <si>
    <t>RMCF0402JT10K0</t>
  </si>
  <si>
    <t>RC0402FR-07100RL</t>
  </si>
  <si>
    <t>RC0402FR-07100KL</t>
  </si>
  <si>
    <t>RC1005J683CS</t>
  </si>
  <si>
    <t>RC0402JR-071KL</t>
  </si>
  <si>
    <t>MCR01MRTF33R0</t>
  </si>
  <si>
    <t>RC0402FR-0721K5L</t>
  </si>
  <si>
    <t>RC0402FR-0712KL</t>
  </si>
  <si>
    <t>RC0402FR-07330KL</t>
  </si>
  <si>
    <t>RC0402JR-07220RL</t>
  </si>
  <si>
    <t>RC0402JR-0756RL</t>
  </si>
  <si>
    <t>RC0402FR-0747RL</t>
  </si>
  <si>
    <t>RC0402JR-074K7L</t>
  </si>
  <si>
    <t>RC1005F1212CS</t>
  </si>
  <si>
    <t>RC0402FR-0749R9L</t>
  </si>
  <si>
    <t>MCR01MRTF1501</t>
  </si>
  <si>
    <t>LBWA1UZ1GC-901</t>
  </si>
  <si>
    <t>AP331AWG-7</t>
  </si>
  <si>
    <t>S25FL064LABMFI013</t>
  </si>
  <si>
    <t>74LVC1G14W5-7</t>
  </si>
  <si>
    <t>APX803-26SAG-7</t>
  </si>
  <si>
    <t>LMR16030SDDAR</t>
  </si>
  <si>
    <t>AP2511MP-13</t>
  </si>
  <si>
    <t>USB2514B-AEZG</t>
  </si>
  <si>
    <t>AP2114H-3.3TRG1</t>
  </si>
  <si>
    <t>FT232RL</t>
  </si>
  <si>
    <t>74LVC1T45GW,125</t>
  </si>
  <si>
    <t>LAN8720A-CP-TR</t>
  </si>
  <si>
    <t>ABS07-120-32.768KHZ-T</t>
  </si>
  <si>
    <t>ABM8-24.000MHZ-B2-T</t>
  </si>
  <si>
    <t>ABM8-25.000MHZ-B2-T</t>
  </si>
  <si>
    <t>Manufacturer 2</t>
  </si>
  <si>
    <t>4UCON</t>
  </si>
  <si>
    <t>ROHM</t>
  </si>
  <si>
    <t>Stackpole Electronics</t>
  </si>
  <si>
    <t>SEI</t>
  </si>
  <si>
    <t>Manufacturer Part Number 2</t>
  </si>
  <si>
    <t>CL05A475MQ5NQNC</t>
  </si>
  <si>
    <t>CL05C101JB5NNNC</t>
  </si>
  <si>
    <t>C1005X5R0J225M</t>
  </si>
  <si>
    <t>UMK105CG180JV-F</t>
  </si>
  <si>
    <t>GRM155R60J104KA01D</t>
  </si>
  <si>
    <t>CL05B472KB5NNNC</t>
  </si>
  <si>
    <t>CL05B152KB5NNWC</t>
  </si>
  <si>
    <t>CL05A105KQ5NNNC</t>
  </si>
  <si>
    <t>GJM1555C1H1R0BB01J</t>
  </si>
  <si>
    <t>GCM21BR72A104KA37L</t>
  </si>
  <si>
    <t>CEEMK212BJ106KG-T</t>
  </si>
  <si>
    <t>CC0603KRX5R5BB475</t>
  </si>
  <si>
    <t>GRM1555C1H471JA01D</t>
  </si>
  <si>
    <t>MCR01MRTJ104</t>
  </si>
  <si>
    <t>RC1005J106CS</t>
  </si>
  <si>
    <t>RMCF0402JT22R0</t>
  </si>
  <si>
    <t>MCR01MRTJ-103</t>
  </si>
  <si>
    <t>MCR01MRTF1000</t>
  </si>
  <si>
    <t>RMCF0402FT100K</t>
  </si>
  <si>
    <t>RC0402JR-0768KL</t>
  </si>
  <si>
    <t>MCR01MZPJ102</t>
  </si>
  <si>
    <t>RC0402FR-0733RL</t>
  </si>
  <si>
    <t>MCR01MRTF1202</t>
  </si>
  <si>
    <t>RC1005F334CS</t>
  </si>
  <si>
    <t>ERJ-2GEJ221X</t>
  </si>
  <si>
    <t>RMCF0402JT56R0</t>
  </si>
  <si>
    <t>RMCF0402FT47R0</t>
  </si>
  <si>
    <t>MCR01MRTJ-472</t>
  </si>
  <si>
    <t>MCR01MRTF1212</t>
  </si>
  <si>
    <t>RC1005F49R9CS</t>
  </si>
  <si>
    <t>Supplier 1</t>
  </si>
  <si>
    <t>Digi-Key</t>
  </si>
  <si>
    <t>Mouser</t>
  </si>
  <si>
    <t>ScienceShopUSA</t>
  </si>
  <si>
    <t>Supplier Part Number 1</t>
  </si>
  <si>
    <t>490-5915-1-ND</t>
  </si>
  <si>
    <t>311-1024-1-ND</t>
  </si>
  <si>
    <t>963-JMK105BJ225MV-F</t>
  </si>
  <si>
    <t>311-1415-1-ND</t>
  </si>
  <si>
    <t>445-1266-1-ND</t>
  </si>
  <si>
    <t>311-1418-1-ND</t>
  </si>
  <si>
    <t>311-1032-1-ND</t>
  </si>
  <si>
    <t>490-1320-1-ND</t>
  </si>
  <si>
    <t>490-6073-1-ND</t>
  </si>
  <si>
    <t>GJM1555C1HR30BB01D</t>
  </si>
  <si>
    <t>P5193-ND</t>
  </si>
  <si>
    <t>587-1778-1-ND</t>
  </si>
  <si>
    <t>1276-6840-1-ND</t>
  </si>
  <si>
    <t>445-7665-1-ND</t>
  </si>
  <si>
    <t>1276-1591-1-ND</t>
  </si>
  <si>
    <t>1276-1096-1-ND</t>
  </si>
  <si>
    <t>587-1785-1-ND</t>
  </si>
  <si>
    <t>445-14387-1-ND</t>
  </si>
  <si>
    <t>445-2656-1-ND</t>
  </si>
  <si>
    <t>1276-1179-1-ND</t>
  </si>
  <si>
    <t>350-2361-ND</t>
  </si>
  <si>
    <t>SK310A-TPCT-ND</t>
  </si>
  <si>
    <t>497-5235-1-ND</t>
  </si>
  <si>
    <t>475-1407-1-ND</t>
  </si>
  <si>
    <t>490-5442-1-ND</t>
  </si>
  <si>
    <t>490-1037-1-ND</t>
  </si>
  <si>
    <t>A31117-ND</t>
  </si>
  <si>
    <t>CP-102A-ND</t>
  </si>
  <si>
    <t>535-12439-ND</t>
  </si>
  <si>
    <t>S9169-ND</t>
  </si>
  <si>
    <t>609-3221-ND</t>
  </si>
  <si>
    <t>ED2992TR-ND</t>
  </si>
  <si>
    <t>CP-3536N-ND</t>
  </si>
  <si>
    <t>609-3462-ND</t>
  </si>
  <si>
    <t>490-7786-1-ND</t>
  </si>
  <si>
    <t>490-6570-1-ND</t>
  </si>
  <si>
    <t>490-6753-1-ND</t>
  </si>
  <si>
    <t xml:space="preserve">679-1081-ND       </t>
  </si>
  <si>
    <t xml:space="preserve">H3CCH-1006G-ND       </t>
  </si>
  <si>
    <t>931-1127-ND</t>
  </si>
  <si>
    <t>311-1515-1-ND</t>
  </si>
  <si>
    <t>F6201-ND</t>
  </si>
  <si>
    <t>568-5818-1-ND</t>
  </si>
  <si>
    <t>1080-1378-1-ND</t>
  </si>
  <si>
    <t>MMBT2222ALT3GOSCT-ND</t>
  </si>
  <si>
    <t>1276-4424-1-ND</t>
  </si>
  <si>
    <t>311-10MJRCT-ND</t>
  </si>
  <si>
    <t>311-22JRCT-ND</t>
  </si>
  <si>
    <t>RMCF0402JT10K0CT-ND</t>
  </si>
  <si>
    <t>311-100LRCT-ND</t>
  </si>
  <si>
    <t>311-100KLRCT-ND</t>
  </si>
  <si>
    <t>1276-4420-1-ND</t>
  </si>
  <si>
    <t>311-1.0KJRCT-ND</t>
  </si>
  <si>
    <t xml:space="preserve">RHM33.0CDTR-ND </t>
  </si>
  <si>
    <t>311-21.5KLRCT-ND</t>
  </si>
  <si>
    <t>311-12.0KLRCT-ND</t>
  </si>
  <si>
    <t>311-330KLRCT-ND</t>
  </si>
  <si>
    <t>311-220JRCT-ND</t>
  </si>
  <si>
    <t>311-56JRCT-ND</t>
  </si>
  <si>
    <t>311-47.0LRCT-ND</t>
  </si>
  <si>
    <t>311-4.7KJRCT-ND</t>
  </si>
  <si>
    <t>1276-3435-1-ND</t>
  </si>
  <si>
    <t>311-49.9LRCT-ND</t>
  </si>
  <si>
    <t>RHM1.50KCDCT-ND</t>
  </si>
  <si>
    <t>AP331AWGDICT-ND</t>
  </si>
  <si>
    <t>428-4073-1-ND</t>
  </si>
  <si>
    <t>74LVC1G14W5-7CT-ND</t>
  </si>
  <si>
    <t>APX803-26SAG-7DICT-ND</t>
  </si>
  <si>
    <t>296-47797-1-ND</t>
  </si>
  <si>
    <t>AP2511MP-13DICT-ND</t>
  </si>
  <si>
    <t>USB2514B-AEZG-ND</t>
  </si>
  <si>
    <t>AP2114H-3.3TRG1DICT-ND</t>
  </si>
  <si>
    <t>768-1007-1-ND</t>
  </si>
  <si>
    <t xml:space="preserve">568-5461-1-ND        </t>
  </si>
  <si>
    <t>LAN8720A-CP-CT-ND</t>
  </si>
  <si>
    <t>535-11937-1-ND</t>
  </si>
  <si>
    <t>535-9138-1-ND</t>
  </si>
  <si>
    <t>535-9140-1-ND</t>
  </si>
  <si>
    <t>Supplier Price 1</t>
  </si>
  <si>
    <t>Supplier 2</t>
  </si>
  <si>
    <t>Supplier Part Number 2</t>
  </si>
  <si>
    <t>1276-1483-1-ND</t>
  </si>
  <si>
    <t>1276-1025-1-ND</t>
  </si>
  <si>
    <t>810-C1005X5R0J225M</t>
  </si>
  <si>
    <t>587-1950-1-ND</t>
  </si>
  <si>
    <t>81-GRM155R60J104KA1D</t>
  </si>
  <si>
    <t>1276-1125-1-ND</t>
  </si>
  <si>
    <t>1276-1522-1-ND</t>
  </si>
  <si>
    <t>1276-1010-1-ND</t>
  </si>
  <si>
    <t>490-8083-1-ND</t>
  </si>
  <si>
    <t>490-4789-1-ND</t>
  </si>
  <si>
    <t>587-1295-1-ND</t>
  </si>
  <si>
    <t>311-1521-1-ND</t>
  </si>
  <si>
    <t>490-1297-1-ND</t>
  </si>
  <si>
    <t>HM100KCECT-ND</t>
  </si>
  <si>
    <t>1276-4470-1-ND</t>
  </si>
  <si>
    <t>RMCF0402JT22R0CT-ND</t>
  </si>
  <si>
    <t>RHM10KCECT-ND</t>
  </si>
  <si>
    <t>RHM100CDCT-ND</t>
  </si>
  <si>
    <t>RMCF0402FT100KCT-ND</t>
  </si>
  <si>
    <t>311-68KJRCT-ND</t>
  </si>
  <si>
    <t>RHM1.0KJCT-ND</t>
  </si>
  <si>
    <t xml:space="preserve">311-33.0LRTR-ND </t>
  </si>
  <si>
    <t>RHM12.0KCDCT-ND</t>
  </si>
  <si>
    <t>1276-4244-1-ND</t>
  </si>
  <si>
    <t>P220JCT-ND</t>
  </si>
  <si>
    <t>RMCF0402JT56R0CT-ND</t>
  </si>
  <si>
    <t>RMCF0402FT47R0CT-ND</t>
  </si>
  <si>
    <t>RHM4.7KCECT-ND</t>
  </si>
  <si>
    <t>RHM12.1KCDCT-ND</t>
  </si>
  <si>
    <t>1276-3469-1-ND</t>
  </si>
  <si>
    <t>Supplier Price 2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</si>
</sst>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грн.&quot;;\-#,##0\ &quot;грн.&quot;"/>
    <numFmt numFmtId="179" formatCode="#,##0\ &quot;грн.&quot;;[Red]\-#,##0\ &quot;грн.&quot;"/>
    <numFmt numFmtId="180" formatCode="#,##0.00\ &quot;грн.&quot;;\-#,##0.00\ &quot;грн.&quot;"/>
    <numFmt numFmtId="181" formatCode="#,##0.00\ &quot;грн.&quot;;[Red]\-#,##0.00\ &quot;грн.&quot;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[$-409]dddd\,\ mmmm\ dd\,\ yyyy"/>
    <numFmt numFmtId="187" formatCode="&quot;$&quot;#,##0.00;[Red]&quot;$&quot;#,##0.00"/>
    <numFmt numFmtId="188" formatCode="[$$-409]#,##0.00;[Red][$$-409]#,##0.00"/>
    <numFmt numFmtId="189" formatCode="&quot;$&quot;* #,##0;&quot;$&quot;* \(#,##0;"/>
    <numFmt numFmtId="190" formatCode="&quot;$&quot;* #,##0;&quot;$&quot;* \(#,##0\);"/>
    <numFmt numFmtId="191" formatCode="m/d/yyyy;;"/>
    <numFmt numFmtId="192" formatCode="[$-C09]dddd\,\ d\ mmmm\ yyyy"/>
    <numFmt numFmtId="193" formatCode="[$-C09]dd\-mmmm\-yyyy;@"/>
    <numFmt numFmtId="194" formatCode="[$-C09]dd\-mmm\-yy;@"/>
    <numFmt numFmtId="195" formatCode="[$-409]h:mm:ss\ AM/PM"/>
    <numFmt numFmtId="196" formatCode="[$-409]h:mm:ss\ AM/PM;@"/>
    <numFmt numFmtId="197" formatCode="0.00000"/>
    <numFmt numFmtId="198" formatCode="&quot;$&quot;#,##0.00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94" fontId="0" fillId="0" borderId="0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0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198" fontId="0" fillId="0" borderId="21" xfId="0" applyNumberFormat="1" applyFont="1" applyFill="1" applyBorder="1" applyAlignment="1">
      <alignment/>
    </xf>
    <xf numFmtId="198" fontId="0" fillId="0" borderId="22" xfId="0" applyNumberFormat="1" applyFont="1" applyFill="1" applyBorder="1" applyAlignment="1">
      <alignment/>
    </xf>
    <xf numFmtId="198" fontId="0" fillId="0" borderId="17" xfId="0" applyNumberFormat="1" applyFont="1" applyFill="1" applyBorder="1" applyAlignment="1">
      <alignment/>
    </xf>
    <xf numFmtId="198" fontId="0" fillId="0" borderId="11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7" xfId="0" applyFont="1" applyFill="1" applyBorder="1" applyAlignment="1" quotePrefix="1">
      <alignment/>
    </xf>
    <xf numFmtId="0" fontId="8" fillId="0" borderId="14" xfId="0" applyFont="1" applyFill="1" applyBorder="1" applyAlignment="1" quotePrefix="1">
      <alignment/>
    </xf>
    <xf numFmtId="0" fontId="8" fillId="0" borderId="14" xfId="0" applyFont="1" applyFill="1" applyBorder="1" applyAlignment="1" quotePrefix="1">
      <alignment/>
    </xf>
    <xf numFmtId="0" fontId="8" fillId="0" borderId="0" xfId="0" applyFont="1" applyFill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tabSelected="1" zoomScalePageLayoutView="0" workbookViewId="0" topLeftCell="H1">
      <selection activeCell="C8" sqref="C8"/>
    </sheetView>
  </sheetViews>
  <sheetFormatPr defaultColWidth="11.421875" defaultRowHeight="12.75"/>
  <cols>
    <col min="1" max="1" width="5.421875" style="1" customWidth="1"/>
    <col min="2" max="2" width="12.00390625" style="1" customWidth="1"/>
    <col min="3" max="3" width="15.7109375" style="1" customWidth="1"/>
    <col min="4" max="4" width="9.00390625" style="1" customWidth="1"/>
    <col min="5" max="5" width="39.57421875" style="1" customWidth="1"/>
    <col min="6" max="6" width="18.28125" style="1" customWidth="1"/>
    <col min="7" max="7" width="23.421875" style="1" bestFit="1" customWidth="1"/>
    <col min="8" max="8" width="16.28125" style="1" bestFit="1" customWidth="1"/>
    <col min="9" max="9" width="24.7109375" style="1" bestFit="1" customWidth="1"/>
    <col min="10" max="10" width="13.28125" style="1" bestFit="1" customWidth="1"/>
    <col min="11" max="11" width="20.28125" style="1" customWidth="1"/>
    <col min="12" max="12" width="9.28125" style="1" customWidth="1"/>
    <col min="13" max="13" width="13.28125" style="1" bestFit="1" customWidth="1"/>
    <col min="14" max="14" width="19.140625" style="1" customWidth="1"/>
    <col min="15" max="15" width="11.140625" style="1" customWidth="1"/>
    <col min="16" max="16" width="20.00390625" style="1" customWidth="1"/>
    <col min="17" max="17" width="13.8515625" style="1" customWidth="1"/>
    <col min="18" max="16384" width="11.421875" style="1" customWidth="1"/>
  </cols>
  <sheetData>
    <row r="1" spans="1:16" ht="17.25">
      <c r="A1" s="41" t="s">
        <v>6</v>
      </c>
      <c r="B1" s="38"/>
      <c r="C1" s="38"/>
      <c r="D1" s="38"/>
      <c r="E1" s="38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ht="17.25">
      <c r="A2" s="39" t="s">
        <v>2</v>
      </c>
      <c r="B2" s="40"/>
      <c r="C2" s="40"/>
      <c r="D2" s="40"/>
      <c r="E2" s="40"/>
      <c r="P2" s="4"/>
    </row>
    <row r="3" spans="1:16" ht="17.25">
      <c r="A3" s="39" t="s">
        <v>3</v>
      </c>
      <c r="B3" s="40"/>
      <c r="C3" s="40"/>
      <c r="D3" s="40"/>
      <c r="E3" s="40"/>
      <c r="P3" s="4"/>
    </row>
    <row r="4" spans="1:16" ht="20.25">
      <c r="A4" s="42" t="s">
        <v>7</v>
      </c>
      <c r="B4" s="40"/>
      <c r="C4" s="40"/>
      <c r="D4" s="40"/>
      <c r="E4" s="40"/>
      <c r="F4" s="5"/>
      <c r="P4" s="4"/>
    </row>
    <row r="5" spans="1:16" ht="17.25">
      <c r="A5" s="43" t="s">
        <v>8</v>
      </c>
      <c r="B5" s="24"/>
      <c r="D5" s="44" t="s">
        <v>9</v>
      </c>
      <c r="J5" s="2"/>
      <c r="P5" s="4"/>
    </row>
    <row r="6" spans="1:16" ht="15.75" customHeight="1">
      <c r="A6" s="15"/>
      <c r="D6" s="7"/>
      <c r="E6" s="8"/>
      <c r="F6" s="8"/>
      <c r="G6" s="3"/>
      <c r="H6" s="3"/>
      <c r="I6" s="3"/>
      <c r="P6" s="4"/>
    </row>
    <row r="7" spans="1:17" s="2" customFormat="1" ht="18" customHeight="1">
      <c r="A7" s="22" t="s">
        <v>0</v>
      </c>
      <c r="B7" s="29" t="s">
        <v>10</v>
      </c>
      <c r="C7" s="21" t="s">
        <v>98</v>
      </c>
      <c r="D7" s="21" t="s">
        <v>186</v>
      </c>
      <c r="E7" s="21" t="s">
        <v>187</v>
      </c>
      <c r="F7" s="21" t="s">
        <v>275</v>
      </c>
      <c r="G7" s="21" t="s">
        <v>311</v>
      </c>
      <c r="H7" s="21" t="s">
        <v>399</v>
      </c>
      <c r="I7" s="21" t="s">
        <v>404</v>
      </c>
      <c r="J7" s="21" t="s">
        <v>435</v>
      </c>
      <c r="K7" s="21" t="s">
        <v>439</v>
      </c>
      <c r="L7" s="21" t="s">
        <v>518</v>
      </c>
      <c r="M7" s="21" t="s">
        <v>519</v>
      </c>
      <c r="N7" s="27" t="s">
        <v>520</v>
      </c>
      <c r="O7" s="21" t="s">
        <v>551</v>
      </c>
      <c r="P7" s="28" t="s">
        <v>4</v>
      </c>
      <c r="Q7" s="9"/>
    </row>
    <row r="8" spans="1:16" ht="12.75">
      <c r="A8" s="17">
        <f>ROW(A8)-ROW($A$7)</f>
        <v>1</v>
      </c>
      <c r="B8" s="30" t="s">
        <v>11</v>
      </c>
      <c r="C8" s="18" t="s">
        <v>99</v>
      </c>
      <c r="D8" s="36">
        <v>4</v>
      </c>
      <c r="E8" s="19" t="s">
        <v>188</v>
      </c>
      <c r="F8" s="19" t="s">
        <v>276</v>
      </c>
      <c r="G8" s="19" t="s">
        <v>312</v>
      </c>
      <c r="H8" s="19" t="s">
        <v>281</v>
      </c>
      <c r="I8" s="19" t="s">
        <v>405</v>
      </c>
      <c r="J8" s="19" t="s">
        <v>436</v>
      </c>
      <c r="K8" s="19" t="s">
        <v>440</v>
      </c>
      <c r="L8" s="34">
        <v>0.0275</v>
      </c>
      <c r="M8" s="19" t="s">
        <v>436</v>
      </c>
      <c r="N8" s="25" t="s">
        <v>521</v>
      </c>
      <c r="O8" s="32">
        <v>0.0275</v>
      </c>
      <c r="P8" s="20">
        <f>D8*L8</f>
        <v>0.11</v>
      </c>
    </row>
    <row r="9" spans="1:16" ht="12.75">
      <c r="A9" s="16">
        <f>ROW(A9)-ROW($A$7)</f>
        <v>2</v>
      </c>
      <c r="B9" s="31" t="s">
        <v>12</v>
      </c>
      <c r="C9" s="11" t="s">
        <v>100</v>
      </c>
      <c r="D9" s="37">
        <v>1</v>
      </c>
      <c r="E9" s="12" t="s">
        <v>189</v>
      </c>
      <c r="F9" s="12" t="s">
        <v>277</v>
      </c>
      <c r="G9" s="12" t="s">
        <v>313</v>
      </c>
      <c r="H9" s="12" t="s">
        <v>281</v>
      </c>
      <c r="I9" s="12" t="s">
        <v>406</v>
      </c>
      <c r="J9" s="12" t="s">
        <v>436</v>
      </c>
      <c r="K9" s="12" t="s">
        <v>441</v>
      </c>
      <c r="L9" s="35">
        <v>0.0032</v>
      </c>
      <c r="M9" s="12" t="s">
        <v>436</v>
      </c>
      <c r="N9" s="26" t="s">
        <v>522</v>
      </c>
      <c r="O9" s="33">
        <v>0.0032</v>
      </c>
      <c r="P9" s="20">
        <f>D9*L9</f>
        <v>0.0032</v>
      </c>
    </row>
    <row r="10" spans="1:16" ht="12.75">
      <c r="A10" s="17">
        <f>ROW(A10)-ROW($A$7)</f>
        <v>3</v>
      </c>
      <c r="B10" s="30" t="s">
        <v>13</v>
      </c>
      <c r="C10" s="18" t="s">
        <v>101</v>
      </c>
      <c r="D10" s="36">
        <v>2</v>
      </c>
      <c r="E10" s="19" t="s">
        <v>190</v>
      </c>
      <c r="F10" s="19" t="s">
        <v>278</v>
      </c>
      <c r="G10" s="19" t="s">
        <v>314</v>
      </c>
      <c r="H10" s="19" t="s">
        <v>279</v>
      </c>
      <c r="I10" s="19" t="s">
        <v>407</v>
      </c>
      <c r="J10" s="19" t="s">
        <v>437</v>
      </c>
      <c r="K10" s="19" t="s">
        <v>442</v>
      </c>
      <c r="L10" s="34">
        <v>0.042</v>
      </c>
      <c r="M10" s="19" t="s">
        <v>437</v>
      </c>
      <c r="N10" s="25" t="s">
        <v>523</v>
      </c>
      <c r="O10" s="32">
        <v>0.06</v>
      </c>
      <c r="P10" s="20">
        <f>D10*L10</f>
        <v>0.084</v>
      </c>
    </row>
    <row r="11" spans="1:16" ht="12.75">
      <c r="A11" s="16">
        <f>ROW(A11)-ROW($A$7)</f>
        <v>4</v>
      </c>
      <c r="B11" s="31" t="s">
        <v>14</v>
      </c>
      <c r="C11" s="11" t="s">
        <v>102</v>
      </c>
      <c r="D11" s="37">
        <v>4</v>
      </c>
      <c r="E11" s="12" t="s">
        <v>191</v>
      </c>
      <c r="F11" s="12" t="s">
        <v>277</v>
      </c>
      <c r="G11" s="12" t="s">
        <v>315</v>
      </c>
      <c r="H11" s="12" t="s">
        <v>278</v>
      </c>
      <c r="I11" s="12" t="s">
        <v>408</v>
      </c>
      <c r="J11" s="12" t="s">
        <v>436</v>
      </c>
      <c r="K11" s="12" t="s">
        <v>443</v>
      </c>
      <c r="L11" s="35">
        <v>0.0032</v>
      </c>
      <c r="M11" s="12" t="s">
        <v>436</v>
      </c>
      <c r="N11" s="26" t="s">
        <v>524</v>
      </c>
      <c r="O11" s="33">
        <v>0.0054</v>
      </c>
      <c r="P11" s="20">
        <f>D11*L11</f>
        <v>0.0128</v>
      </c>
    </row>
    <row r="12" spans="1:16" ht="61.5">
      <c r="A12" s="17">
        <f>ROW(A12)-ROW($A$7)</f>
        <v>5</v>
      </c>
      <c r="B12" s="30" t="s">
        <v>15</v>
      </c>
      <c r="C12" s="18" t="s">
        <v>103</v>
      </c>
      <c r="D12" s="36">
        <v>20</v>
      </c>
      <c r="E12" s="19" t="s">
        <v>192</v>
      </c>
      <c r="F12" s="19" t="s">
        <v>279</v>
      </c>
      <c r="G12" s="19" t="s">
        <v>316</v>
      </c>
      <c r="H12" s="19" t="s">
        <v>276</v>
      </c>
      <c r="I12" s="19" t="s">
        <v>409</v>
      </c>
      <c r="J12" s="19" t="s">
        <v>436</v>
      </c>
      <c r="K12" s="19" t="s">
        <v>444</v>
      </c>
      <c r="L12" s="34">
        <v>0.0066</v>
      </c>
      <c r="M12" s="19" t="s">
        <v>437</v>
      </c>
      <c r="N12" s="25" t="s">
        <v>525</v>
      </c>
      <c r="O12" s="32">
        <v>0.007</v>
      </c>
      <c r="P12" s="20">
        <f>D12*L12</f>
        <v>0.132</v>
      </c>
    </row>
    <row r="13" spans="1:16" ht="12.75">
      <c r="A13" s="16">
        <f>ROW(A13)-ROW($A$7)</f>
        <v>6</v>
      </c>
      <c r="B13" s="31" t="s">
        <v>16</v>
      </c>
      <c r="C13" s="11" t="s">
        <v>104</v>
      </c>
      <c r="D13" s="37">
        <v>1</v>
      </c>
      <c r="E13" s="12" t="s">
        <v>193</v>
      </c>
      <c r="F13" s="12" t="s">
        <v>277</v>
      </c>
      <c r="G13" s="12" t="s">
        <v>317</v>
      </c>
      <c r="H13" s="12" t="s">
        <v>281</v>
      </c>
      <c r="I13" s="12" t="s">
        <v>410</v>
      </c>
      <c r="J13" s="12" t="s">
        <v>436</v>
      </c>
      <c r="K13" s="12" t="s">
        <v>445</v>
      </c>
      <c r="L13" s="35">
        <v>0.0036</v>
      </c>
      <c r="M13" s="12" t="s">
        <v>436</v>
      </c>
      <c r="N13" s="26" t="s">
        <v>526</v>
      </c>
      <c r="O13" s="33">
        <v>0.0036</v>
      </c>
      <c r="P13" s="20">
        <f>D13*L13</f>
        <v>0.0036</v>
      </c>
    </row>
    <row r="14" spans="1:16" ht="12.75">
      <c r="A14" s="17">
        <f>ROW(A14)-ROW($A$7)</f>
        <v>7</v>
      </c>
      <c r="B14" s="30" t="s">
        <v>17</v>
      </c>
      <c r="C14" s="18" t="s">
        <v>105</v>
      </c>
      <c r="D14" s="36">
        <v>2</v>
      </c>
      <c r="E14" s="19" t="s">
        <v>194</v>
      </c>
      <c r="F14" s="19" t="s">
        <v>277</v>
      </c>
      <c r="G14" s="19" t="s">
        <v>318</v>
      </c>
      <c r="H14" s="19" t="s">
        <v>281</v>
      </c>
      <c r="I14" s="19" t="s">
        <v>411</v>
      </c>
      <c r="J14" s="19" t="s">
        <v>436</v>
      </c>
      <c r="K14" s="19" t="s">
        <v>446</v>
      </c>
      <c r="L14" s="34">
        <v>0.0043</v>
      </c>
      <c r="M14" s="19" t="s">
        <v>436</v>
      </c>
      <c r="N14" s="25" t="s">
        <v>527</v>
      </c>
      <c r="O14" s="32">
        <v>0.0043</v>
      </c>
      <c r="P14" s="20">
        <f>D14*L14</f>
        <v>0.0086</v>
      </c>
    </row>
    <row r="15" spans="1:16" ht="30.75">
      <c r="A15" s="16">
        <f>ROW(A15)-ROW($A$7)</f>
        <v>8</v>
      </c>
      <c r="B15" s="31" t="s">
        <v>18</v>
      </c>
      <c r="C15" s="11" t="s">
        <v>106</v>
      </c>
      <c r="D15" s="37">
        <v>9</v>
      </c>
      <c r="E15" s="12" t="s">
        <v>195</v>
      </c>
      <c r="F15" s="12" t="s">
        <v>276</v>
      </c>
      <c r="G15" s="12" t="s">
        <v>319</v>
      </c>
      <c r="H15" s="12" t="s">
        <v>281</v>
      </c>
      <c r="I15" s="12" t="s">
        <v>412</v>
      </c>
      <c r="J15" s="12" t="s">
        <v>436</v>
      </c>
      <c r="K15" s="12" t="s">
        <v>447</v>
      </c>
      <c r="L15" s="35">
        <v>0.0087</v>
      </c>
      <c r="M15" s="12" t="s">
        <v>436</v>
      </c>
      <c r="N15" s="26" t="s">
        <v>528</v>
      </c>
      <c r="O15" s="33">
        <v>0.009</v>
      </c>
      <c r="P15" s="20">
        <f>D15*L15</f>
        <v>0.0783</v>
      </c>
    </row>
    <row r="16" spans="1:16" ht="12.75">
      <c r="A16" s="17">
        <f>ROW(A16)-ROW($A$7)</f>
        <v>9</v>
      </c>
      <c r="B16" s="30" t="s">
        <v>19</v>
      </c>
      <c r="C16" s="18" t="s">
        <v>107</v>
      </c>
      <c r="D16" s="36">
        <v>1</v>
      </c>
      <c r="E16" s="19" t="s">
        <v>196</v>
      </c>
      <c r="F16" s="19" t="s">
        <v>276</v>
      </c>
      <c r="G16" s="19" t="s">
        <v>320</v>
      </c>
      <c r="H16" s="19" t="s">
        <v>276</v>
      </c>
      <c r="I16" s="19" t="s">
        <v>413</v>
      </c>
      <c r="J16" s="19" t="s">
        <v>436</v>
      </c>
      <c r="K16" s="19" t="s">
        <v>448</v>
      </c>
      <c r="L16" s="34">
        <v>0.0377</v>
      </c>
      <c r="M16" s="19" t="s">
        <v>436</v>
      </c>
      <c r="N16" s="25" t="s">
        <v>529</v>
      </c>
      <c r="O16" s="32">
        <v>0.0377</v>
      </c>
      <c r="P16" s="20">
        <f>D16*L16</f>
        <v>0.0377</v>
      </c>
    </row>
    <row r="17" spans="1:16" ht="12.75">
      <c r="A17" s="16">
        <f>ROW(A17)-ROW($A$7)</f>
        <v>10</v>
      </c>
      <c r="B17" s="31" t="s">
        <v>20</v>
      </c>
      <c r="C17" s="11" t="s">
        <v>108</v>
      </c>
      <c r="D17" s="37">
        <v>1</v>
      </c>
      <c r="E17" s="12" t="s">
        <v>197</v>
      </c>
      <c r="F17" s="12" t="s">
        <v>276</v>
      </c>
      <c r="G17" s="12" t="s">
        <v>321</v>
      </c>
      <c r="H17" s="12"/>
      <c r="I17" s="12"/>
      <c r="J17" s="12" t="s">
        <v>436</v>
      </c>
      <c r="K17" s="12" t="s">
        <v>449</v>
      </c>
      <c r="L17" s="35">
        <v>0.0319</v>
      </c>
      <c r="M17" s="12"/>
      <c r="N17" s="26"/>
      <c r="O17" s="33"/>
      <c r="P17" s="20">
        <f>D17*L17</f>
        <v>0.0319</v>
      </c>
    </row>
    <row r="18" spans="1:16" ht="12.75">
      <c r="A18" s="17">
        <f>ROW(A18)-ROW($A$7)</f>
        <v>11</v>
      </c>
      <c r="B18" s="30" t="s">
        <v>21</v>
      </c>
      <c r="C18" s="18" t="s">
        <v>109</v>
      </c>
      <c r="D18" s="36">
        <v>1</v>
      </c>
      <c r="E18" s="19" t="s">
        <v>198</v>
      </c>
      <c r="F18" s="19" t="s">
        <v>280</v>
      </c>
      <c r="G18" s="19" t="s">
        <v>322</v>
      </c>
      <c r="H18" s="19"/>
      <c r="I18" s="19"/>
      <c r="J18" s="19" t="s">
        <v>436</v>
      </c>
      <c r="K18" s="19" t="s">
        <v>450</v>
      </c>
      <c r="L18" s="34">
        <v>0.1041</v>
      </c>
      <c r="M18" s="19"/>
      <c r="N18" s="25"/>
      <c r="O18" s="32"/>
      <c r="P18" s="20">
        <f>D18*L18</f>
        <v>0.1041</v>
      </c>
    </row>
    <row r="19" spans="1:16" ht="12.75">
      <c r="A19" s="16">
        <f>ROW(A19)-ROW($A$7)</f>
        <v>12</v>
      </c>
      <c r="B19" s="31" t="s">
        <v>22</v>
      </c>
      <c r="C19" s="11" t="s">
        <v>110</v>
      </c>
      <c r="D19" s="37">
        <v>2</v>
      </c>
      <c r="E19" s="12" t="s">
        <v>199</v>
      </c>
      <c r="F19" s="12" t="s">
        <v>278</v>
      </c>
      <c r="G19" s="12" t="s">
        <v>323</v>
      </c>
      <c r="H19" s="12"/>
      <c r="I19" s="12"/>
      <c r="J19" s="12" t="s">
        <v>436</v>
      </c>
      <c r="K19" s="12" t="s">
        <v>451</v>
      </c>
      <c r="L19" s="35">
        <v>0.192</v>
      </c>
      <c r="M19" s="12"/>
      <c r="N19" s="26"/>
      <c r="O19" s="33"/>
      <c r="P19" s="20">
        <f>D19*L19</f>
        <v>0.384</v>
      </c>
    </row>
    <row r="20" spans="1:16" ht="12.75">
      <c r="A20" s="17">
        <f>ROW(A20)-ROW($A$7)</f>
        <v>13</v>
      </c>
      <c r="B20" s="30" t="s">
        <v>23</v>
      </c>
      <c r="C20" s="18" t="s">
        <v>111</v>
      </c>
      <c r="D20" s="36">
        <v>1</v>
      </c>
      <c r="E20" s="19" t="s">
        <v>200</v>
      </c>
      <c r="F20" s="19" t="s">
        <v>281</v>
      </c>
      <c r="G20" s="19" t="s">
        <v>324</v>
      </c>
      <c r="H20" s="19" t="s">
        <v>276</v>
      </c>
      <c r="I20" s="19" t="s">
        <v>414</v>
      </c>
      <c r="J20" s="19" t="s">
        <v>436</v>
      </c>
      <c r="K20" s="19" t="s">
        <v>452</v>
      </c>
      <c r="L20" s="34">
        <v>0.0148</v>
      </c>
      <c r="M20" s="19" t="s">
        <v>436</v>
      </c>
      <c r="N20" s="25" t="s">
        <v>530</v>
      </c>
      <c r="O20" s="32">
        <v>0.0275</v>
      </c>
      <c r="P20" s="20">
        <f>D20*L20</f>
        <v>0.0148</v>
      </c>
    </row>
    <row r="21" spans="1:16" ht="12.75">
      <c r="A21" s="16">
        <f>ROW(A21)-ROW($A$7)</f>
        <v>14</v>
      </c>
      <c r="B21" s="31" t="s">
        <v>24</v>
      </c>
      <c r="C21" s="11" t="s">
        <v>112</v>
      </c>
      <c r="D21" s="37">
        <v>4</v>
      </c>
      <c r="E21" s="12" t="s">
        <v>201</v>
      </c>
      <c r="F21" s="12" t="s">
        <v>279</v>
      </c>
      <c r="G21" s="12" t="s">
        <v>325</v>
      </c>
      <c r="H21" s="12" t="s">
        <v>281</v>
      </c>
      <c r="I21" s="12"/>
      <c r="J21" s="12" t="s">
        <v>436</v>
      </c>
      <c r="K21" s="12" t="s">
        <v>453</v>
      </c>
      <c r="L21" s="35">
        <v>0.1495</v>
      </c>
      <c r="M21" s="12" t="s">
        <v>436</v>
      </c>
      <c r="N21" s="26"/>
      <c r="O21" s="33">
        <v>0.1495</v>
      </c>
      <c r="P21" s="20">
        <f>D21*L21</f>
        <v>0.598</v>
      </c>
    </row>
    <row r="22" spans="1:16" ht="12.75">
      <c r="A22" s="17">
        <f>ROW(A22)-ROW($A$7)</f>
        <v>15</v>
      </c>
      <c r="B22" s="30" t="s">
        <v>25</v>
      </c>
      <c r="C22" s="18" t="s">
        <v>113</v>
      </c>
      <c r="D22" s="36">
        <v>1</v>
      </c>
      <c r="E22" s="19" t="s">
        <v>202</v>
      </c>
      <c r="F22" s="19" t="s">
        <v>281</v>
      </c>
      <c r="G22" s="19" t="s">
        <v>326</v>
      </c>
      <c r="H22" s="19"/>
      <c r="I22" s="19"/>
      <c r="J22" s="19" t="s">
        <v>436</v>
      </c>
      <c r="K22" s="19" t="s">
        <v>454</v>
      </c>
      <c r="L22" s="34">
        <v>0.006</v>
      </c>
      <c r="M22" s="19"/>
      <c r="N22" s="25"/>
      <c r="O22" s="32"/>
      <c r="P22" s="20">
        <f>D22*L22</f>
        <v>0.006</v>
      </c>
    </row>
    <row r="23" spans="1:16" ht="12.75">
      <c r="A23" s="16">
        <f>ROW(A23)-ROW($A$7)</f>
        <v>16</v>
      </c>
      <c r="B23" s="31" t="s">
        <v>26</v>
      </c>
      <c r="C23" s="11" t="s">
        <v>114</v>
      </c>
      <c r="D23" s="37">
        <v>4</v>
      </c>
      <c r="E23" s="12" t="s">
        <v>203</v>
      </c>
      <c r="F23" s="12" t="s">
        <v>281</v>
      </c>
      <c r="G23" s="12" t="s">
        <v>327</v>
      </c>
      <c r="H23" s="12" t="s">
        <v>278</v>
      </c>
      <c r="I23" s="12" t="s">
        <v>415</v>
      </c>
      <c r="J23" s="12" t="s">
        <v>436</v>
      </c>
      <c r="K23" s="12" t="s">
        <v>455</v>
      </c>
      <c r="L23" s="35">
        <v>0.0385</v>
      </c>
      <c r="M23" s="12" t="s">
        <v>436</v>
      </c>
      <c r="N23" s="26" t="s">
        <v>531</v>
      </c>
      <c r="O23" s="33">
        <v>0.0536</v>
      </c>
      <c r="P23" s="20">
        <f>D23*L23</f>
        <v>0.154</v>
      </c>
    </row>
    <row r="24" spans="1:16" ht="21">
      <c r="A24" s="17">
        <f>ROW(A24)-ROW($A$7)</f>
        <v>17</v>
      </c>
      <c r="B24" s="30" t="s">
        <v>27</v>
      </c>
      <c r="C24" s="18" t="s">
        <v>115</v>
      </c>
      <c r="D24" s="36">
        <v>5</v>
      </c>
      <c r="E24" s="19" t="s">
        <v>204</v>
      </c>
      <c r="F24" s="19" t="s">
        <v>278</v>
      </c>
      <c r="G24" s="19" t="s">
        <v>328</v>
      </c>
      <c r="H24" s="19" t="s">
        <v>277</v>
      </c>
      <c r="I24" s="19" t="s">
        <v>416</v>
      </c>
      <c r="J24" s="19" t="s">
        <v>436</v>
      </c>
      <c r="K24" s="19" t="s">
        <v>456</v>
      </c>
      <c r="L24" s="34">
        <v>0.0248</v>
      </c>
      <c r="M24" s="19" t="s">
        <v>436</v>
      </c>
      <c r="N24" s="25" t="s">
        <v>532</v>
      </c>
      <c r="O24" s="32">
        <v>0.029</v>
      </c>
      <c r="P24" s="20">
        <f>D24*L24</f>
        <v>0.124</v>
      </c>
    </row>
    <row r="25" spans="1:16" ht="12.75">
      <c r="A25" s="16">
        <f>ROW(A25)-ROW($A$7)</f>
        <v>18</v>
      </c>
      <c r="B25" s="31" t="s">
        <v>28</v>
      </c>
      <c r="C25" s="11" t="s">
        <v>116</v>
      </c>
      <c r="D25" s="37">
        <v>1</v>
      </c>
      <c r="E25" s="12" t="s">
        <v>205</v>
      </c>
      <c r="F25" s="12" t="s">
        <v>279</v>
      </c>
      <c r="G25" s="12" t="s">
        <v>329</v>
      </c>
      <c r="H25" s="12"/>
      <c r="I25" s="12"/>
      <c r="J25" s="12" t="s">
        <v>436</v>
      </c>
      <c r="K25" s="12" t="s">
        <v>457</v>
      </c>
      <c r="L25" s="35">
        <v>0.1665</v>
      </c>
      <c r="M25" s="12"/>
      <c r="N25" s="26"/>
      <c r="O25" s="33"/>
      <c r="P25" s="20">
        <f>D25*L25</f>
        <v>0.1665</v>
      </c>
    </row>
    <row r="26" spans="1:16" ht="12.75">
      <c r="A26" s="17">
        <f>ROW(A26)-ROW($A$7)</f>
        <v>19</v>
      </c>
      <c r="B26" s="30" t="s">
        <v>29</v>
      </c>
      <c r="C26" s="18" t="s">
        <v>117</v>
      </c>
      <c r="D26" s="36">
        <v>1</v>
      </c>
      <c r="E26" s="19" t="s">
        <v>206</v>
      </c>
      <c r="F26" s="19" t="s">
        <v>279</v>
      </c>
      <c r="G26" s="19" t="s">
        <v>330</v>
      </c>
      <c r="H26" s="19" t="s">
        <v>276</v>
      </c>
      <c r="I26" s="19" t="s">
        <v>417</v>
      </c>
      <c r="J26" s="19" t="s">
        <v>436</v>
      </c>
      <c r="K26" s="19" t="s">
        <v>458</v>
      </c>
      <c r="L26" s="34">
        <v>0.0108</v>
      </c>
      <c r="M26" s="19" t="s">
        <v>436</v>
      </c>
      <c r="N26" s="25" t="s">
        <v>533</v>
      </c>
      <c r="O26" s="32">
        <v>0.0177</v>
      </c>
      <c r="P26" s="20">
        <f>D26*L26</f>
        <v>0.0108</v>
      </c>
    </row>
    <row r="27" spans="1:16" ht="12.75">
      <c r="A27" s="16">
        <f>ROW(A27)-ROW($A$7)</f>
        <v>20</v>
      </c>
      <c r="B27" s="31" t="s">
        <v>30</v>
      </c>
      <c r="C27" s="11" t="s">
        <v>118</v>
      </c>
      <c r="D27" s="37">
        <v>2</v>
      </c>
      <c r="E27" s="12" t="s">
        <v>207</v>
      </c>
      <c r="F27" s="12" t="s">
        <v>281</v>
      </c>
      <c r="G27" s="12" t="s">
        <v>331</v>
      </c>
      <c r="H27" s="12"/>
      <c r="I27" s="12"/>
      <c r="J27" s="12" t="s">
        <v>436</v>
      </c>
      <c r="K27" s="12" t="s">
        <v>459</v>
      </c>
      <c r="L27" s="35">
        <v>0.0032</v>
      </c>
      <c r="M27" s="12"/>
      <c r="N27" s="26"/>
      <c r="O27" s="33"/>
      <c r="P27" s="20">
        <f>D27*L27</f>
        <v>0.0064</v>
      </c>
    </row>
    <row r="28" spans="1:16" ht="12.75">
      <c r="A28" s="17">
        <f>ROW(A28)-ROW($A$7)</f>
        <v>21</v>
      </c>
      <c r="B28" s="30" t="s">
        <v>31</v>
      </c>
      <c r="C28" s="18" t="s">
        <v>119</v>
      </c>
      <c r="D28" s="36">
        <v>1</v>
      </c>
      <c r="E28" s="19" t="s">
        <v>208</v>
      </c>
      <c r="F28" s="19" t="s">
        <v>282</v>
      </c>
      <c r="G28" s="19" t="s">
        <v>332</v>
      </c>
      <c r="H28" s="19"/>
      <c r="I28" s="19"/>
      <c r="J28" s="19" t="s">
        <v>436</v>
      </c>
      <c r="K28" s="19" t="s">
        <v>460</v>
      </c>
      <c r="L28" s="34">
        <v>0.9332</v>
      </c>
      <c r="M28" s="19"/>
      <c r="N28" s="25"/>
      <c r="O28" s="32"/>
      <c r="P28" s="20">
        <f>D28*L28</f>
        <v>0.9332</v>
      </c>
    </row>
    <row r="29" spans="1:16" ht="21">
      <c r="A29" s="16">
        <f>ROW(A29)-ROW($A$7)</f>
        <v>22</v>
      </c>
      <c r="B29" s="31" t="s">
        <v>32</v>
      </c>
      <c r="C29" s="11" t="s">
        <v>120</v>
      </c>
      <c r="D29" s="37">
        <v>1</v>
      </c>
      <c r="E29" s="12" t="s">
        <v>209</v>
      </c>
      <c r="F29" s="12" t="s">
        <v>283</v>
      </c>
      <c r="G29" s="12" t="s">
        <v>333</v>
      </c>
      <c r="H29" s="12"/>
      <c r="I29" s="12"/>
      <c r="J29" s="12" t="s">
        <v>436</v>
      </c>
      <c r="K29" s="12" t="s">
        <v>461</v>
      </c>
      <c r="L29" s="35">
        <v>0.11948</v>
      </c>
      <c r="M29" s="12"/>
      <c r="N29" s="26"/>
      <c r="O29" s="33"/>
      <c r="P29" s="20">
        <f>D29*L29</f>
        <v>0.11948</v>
      </c>
    </row>
    <row r="30" spans="1:16" ht="12.75">
      <c r="A30" s="17">
        <f>ROW(A30)-ROW($A$7)</f>
        <v>23</v>
      </c>
      <c r="B30" s="30" t="s">
        <v>33</v>
      </c>
      <c r="C30" s="18" t="s">
        <v>121</v>
      </c>
      <c r="D30" s="36">
        <v>5</v>
      </c>
      <c r="E30" s="19" t="s">
        <v>210</v>
      </c>
      <c r="F30" s="19" t="s">
        <v>284</v>
      </c>
      <c r="G30" s="19" t="s">
        <v>334</v>
      </c>
      <c r="H30" s="19"/>
      <c r="I30" s="19"/>
      <c r="J30" s="19" t="s">
        <v>436</v>
      </c>
      <c r="K30" s="19" t="s">
        <v>462</v>
      </c>
      <c r="L30" s="34">
        <v>0.15725</v>
      </c>
      <c r="M30" s="19"/>
      <c r="N30" s="25"/>
      <c r="O30" s="32"/>
      <c r="P30" s="20">
        <f>D30*L30</f>
        <v>0.78625</v>
      </c>
    </row>
    <row r="31" spans="1:16" ht="12.75">
      <c r="A31" s="16">
        <f>ROW(A31)-ROW($A$7)</f>
        <v>24</v>
      </c>
      <c r="B31" s="31" t="s">
        <v>34</v>
      </c>
      <c r="C31" s="11" t="s">
        <v>122</v>
      </c>
      <c r="D31" s="37">
        <v>1</v>
      </c>
      <c r="E31" s="12" t="s">
        <v>211</v>
      </c>
      <c r="F31" s="12" t="s">
        <v>285</v>
      </c>
      <c r="G31" s="12" t="s">
        <v>335</v>
      </c>
      <c r="H31" s="12"/>
      <c r="I31" s="12"/>
      <c r="J31" s="12" t="s">
        <v>437</v>
      </c>
      <c r="K31" s="12" t="s">
        <v>463</v>
      </c>
      <c r="L31" s="35">
        <v>0.044</v>
      </c>
      <c r="M31" s="12"/>
      <c r="N31" s="26"/>
      <c r="O31" s="33"/>
      <c r="P31" s="20">
        <f>D31*L31</f>
        <v>0.044</v>
      </c>
    </row>
    <row r="32" spans="1:16" ht="12.75">
      <c r="A32" s="17">
        <f>ROW(A32)-ROW($A$7)</f>
        <v>25</v>
      </c>
      <c r="B32" s="30" t="s">
        <v>35</v>
      </c>
      <c r="C32" s="18" t="s">
        <v>123</v>
      </c>
      <c r="D32" s="36">
        <v>1</v>
      </c>
      <c r="E32" s="19" t="s">
        <v>212</v>
      </c>
      <c r="F32" s="19" t="s">
        <v>276</v>
      </c>
      <c r="G32" s="19" t="s">
        <v>336</v>
      </c>
      <c r="H32" s="19"/>
      <c r="I32" s="19"/>
      <c r="J32" s="19" t="s">
        <v>436</v>
      </c>
      <c r="K32" s="19" t="s">
        <v>464</v>
      </c>
      <c r="L32" s="34">
        <v>0.02886</v>
      </c>
      <c r="M32" s="19"/>
      <c r="N32" s="25"/>
      <c r="O32" s="32"/>
      <c r="P32" s="20">
        <f>D32*L32</f>
        <v>0.02886</v>
      </c>
    </row>
    <row r="33" spans="1:16" ht="12.75">
      <c r="A33" s="16">
        <f>ROW(A33)-ROW($A$7)</f>
        <v>26</v>
      </c>
      <c r="B33" s="31" t="s">
        <v>36</v>
      </c>
      <c r="C33" s="11" t="s">
        <v>124</v>
      </c>
      <c r="D33" s="37">
        <v>1</v>
      </c>
      <c r="E33" s="12" t="s">
        <v>213</v>
      </c>
      <c r="F33" s="12" t="s">
        <v>276</v>
      </c>
      <c r="G33" s="12" t="s">
        <v>337</v>
      </c>
      <c r="H33" s="12"/>
      <c r="I33" s="12"/>
      <c r="J33" s="12" t="s">
        <v>436</v>
      </c>
      <c r="K33" s="12" t="s">
        <v>465</v>
      </c>
      <c r="L33" s="35">
        <v>0.02884</v>
      </c>
      <c r="M33" s="12"/>
      <c r="N33" s="26"/>
      <c r="O33" s="33"/>
      <c r="P33" s="20">
        <f>D33*L33</f>
        <v>0.02884</v>
      </c>
    </row>
    <row r="34" spans="1:16" ht="12.75">
      <c r="A34" s="17">
        <f>ROW(A34)-ROW($A$7)</f>
        <v>27</v>
      </c>
      <c r="B34" s="30" t="s">
        <v>37</v>
      </c>
      <c r="C34" s="18" t="s">
        <v>125</v>
      </c>
      <c r="D34" s="36">
        <v>1</v>
      </c>
      <c r="E34" s="19" t="s">
        <v>214</v>
      </c>
      <c r="F34" s="19" t="s">
        <v>286</v>
      </c>
      <c r="G34" s="19" t="s">
        <v>338</v>
      </c>
      <c r="H34" s="19" t="s">
        <v>400</v>
      </c>
      <c r="I34" s="19">
        <v>809</v>
      </c>
      <c r="J34" s="19" t="s">
        <v>436</v>
      </c>
      <c r="K34" s="19" t="s">
        <v>466</v>
      </c>
      <c r="L34" s="34">
        <v>0.2455</v>
      </c>
      <c r="M34" s="19" t="s">
        <v>400</v>
      </c>
      <c r="N34" s="25">
        <v>809</v>
      </c>
      <c r="O34" s="32">
        <v>0.0162</v>
      </c>
      <c r="P34" s="20">
        <f>D34*L34</f>
        <v>0.2455</v>
      </c>
    </row>
    <row r="35" spans="1:16" ht="12.75">
      <c r="A35" s="16">
        <f>ROW(A35)-ROW($A$7)</f>
        <v>28</v>
      </c>
      <c r="B35" s="31" t="s">
        <v>38</v>
      </c>
      <c r="C35" s="11" t="s">
        <v>126</v>
      </c>
      <c r="D35" s="37">
        <v>1</v>
      </c>
      <c r="E35" s="12" t="s">
        <v>215</v>
      </c>
      <c r="F35" s="12" t="s">
        <v>287</v>
      </c>
      <c r="G35" s="12" t="s">
        <v>339</v>
      </c>
      <c r="H35" s="12"/>
      <c r="I35" s="12"/>
      <c r="J35" s="12" t="s">
        <v>436</v>
      </c>
      <c r="K35" s="12" t="s">
        <v>467</v>
      </c>
      <c r="L35" s="35">
        <v>0.3128</v>
      </c>
      <c r="M35" s="12" t="s">
        <v>400</v>
      </c>
      <c r="N35" s="26">
        <v>18742</v>
      </c>
      <c r="O35" s="33">
        <v>0.1059</v>
      </c>
      <c r="P35" s="20">
        <f>D35*L35</f>
        <v>0.3128</v>
      </c>
    </row>
    <row r="36" spans="1:16" ht="12.75">
      <c r="A36" s="17">
        <f>ROW(A36)-ROW($A$7)</f>
        <v>29</v>
      </c>
      <c r="B36" s="30" t="s">
        <v>39</v>
      </c>
      <c r="C36" s="18" t="s">
        <v>127</v>
      </c>
      <c r="D36" s="36">
        <v>1</v>
      </c>
      <c r="E36" s="19" t="s">
        <v>216</v>
      </c>
      <c r="F36" s="19" t="s">
        <v>288</v>
      </c>
      <c r="G36" s="19" t="s">
        <v>340</v>
      </c>
      <c r="H36" s="19"/>
      <c r="I36" s="19"/>
      <c r="J36" s="19" t="s">
        <v>436</v>
      </c>
      <c r="K36" s="19" t="s">
        <v>468</v>
      </c>
      <c r="L36" s="34">
        <v>2.6949</v>
      </c>
      <c r="M36" s="19"/>
      <c r="N36" s="25"/>
      <c r="O36" s="32"/>
      <c r="P36" s="20">
        <f>D36*L36</f>
        <v>2.6949</v>
      </c>
    </row>
    <row r="37" spans="1:16" ht="12.75">
      <c r="A37" s="16">
        <f>ROW(A37)-ROW($A$7)</f>
        <v>30</v>
      </c>
      <c r="B37" s="31" t="s">
        <v>40</v>
      </c>
      <c r="C37" s="11" t="s">
        <v>128</v>
      </c>
      <c r="D37" s="37">
        <v>2</v>
      </c>
      <c r="E37" s="12" t="s">
        <v>217</v>
      </c>
      <c r="F37" s="12" t="s">
        <v>289</v>
      </c>
      <c r="G37" s="12" t="s">
        <v>341</v>
      </c>
      <c r="H37" s="12"/>
      <c r="I37" s="12"/>
      <c r="J37" s="12" t="s">
        <v>436</v>
      </c>
      <c r="K37" s="12" t="s">
        <v>469</v>
      </c>
      <c r="L37" s="35">
        <v>0.2159</v>
      </c>
      <c r="M37" s="12"/>
      <c r="N37" s="26"/>
      <c r="O37" s="33"/>
      <c r="P37" s="20">
        <f>D37*L37</f>
        <v>0.4318</v>
      </c>
    </row>
    <row r="38" spans="1:16" ht="12.75">
      <c r="A38" s="17">
        <f>ROW(A38)-ROW($A$7)</f>
        <v>31</v>
      </c>
      <c r="B38" s="30" t="s">
        <v>41</v>
      </c>
      <c r="C38" s="18" t="s">
        <v>129</v>
      </c>
      <c r="D38" s="36">
        <v>1</v>
      </c>
      <c r="E38" s="19" t="s">
        <v>218</v>
      </c>
      <c r="F38" s="19" t="s">
        <v>290</v>
      </c>
      <c r="G38" s="19" t="s">
        <v>342</v>
      </c>
      <c r="H38" s="19"/>
      <c r="I38" s="19"/>
      <c r="J38" s="19" t="s">
        <v>436</v>
      </c>
      <c r="K38" s="19" t="s">
        <v>470</v>
      </c>
      <c r="L38" s="34">
        <v>0.3404</v>
      </c>
      <c r="M38" s="19"/>
      <c r="N38" s="25"/>
      <c r="O38" s="32"/>
      <c r="P38" s="20">
        <f>D38*L38</f>
        <v>0.3404</v>
      </c>
    </row>
    <row r="39" spans="1:16" ht="12.75">
      <c r="A39" s="16">
        <f>ROW(A39)-ROW($A$7)</f>
        <v>32</v>
      </c>
      <c r="B39" s="31" t="s">
        <v>42</v>
      </c>
      <c r="C39" s="11" t="s">
        <v>130</v>
      </c>
      <c r="D39" s="37">
        <v>1</v>
      </c>
      <c r="E39" s="12" t="s">
        <v>219</v>
      </c>
      <c r="F39" s="12" t="s">
        <v>291</v>
      </c>
      <c r="G39" s="12" t="s">
        <v>343</v>
      </c>
      <c r="H39" s="12" t="s">
        <v>400</v>
      </c>
      <c r="I39" s="12">
        <v>20035</v>
      </c>
      <c r="J39" s="12" t="s">
        <v>436</v>
      </c>
      <c r="K39" s="12" t="s">
        <v>471</v>
      </c>
      <c r="L39" s="35">
        <v>0.4368</v>
      </c>
      <c r="M39" s="12" t="s">
        <v>400</v>
      </c>
      <c r="N39" s="26">
        <v>20035</v>
      </c>
      <c r="O39" s="33">
        <v>0.0925</v>
      </c>
      <c r="P39" s="20">
        <f>D39*L39</f>
        <v>0.4368</v>
      </c>
    </row>
    <row r="40" spans="1:16" ht="12.75">
      <c r="A40" s="17">
        <f>ROW(A40)-ROW($A$7)</f>
        <v>33</v>
      </c>
      <c r="B40" s="30" t="s">
        <v>43</v>
      </c>
      <c r="C40" s="18" t="s">
        <v>131</v>
      </c>
      <c r="D40" s="36">
        <v>2</v>
      </c>
      <c r="E40" s="19" t="s">
        <v>220</v>
      </c>
      <c r="F40" s="19" t="s">
        <v>287</v>
      </c>
      <c r="G40" s="19" t="s">
        <v>344</v>
      </c>
      <c r="H40" s="19"/>
      <c r="I40" s="19"/>
      <c r="J40" s="19" t="s">
        <v>436</v>
      </c>
      <c r="K40" s="19" t="s">
        <v>472</v>
      </c>
      <c r="L40" s="34">
        <v>0.374</v>
      </c>
      <c r="M40" s="19"/>
      <c r="N40" s="25"/>
      <c r="O40" s="32"/>
      <c r="P40" s="20">
        <f>D40*L40</f>
        <v>0.748</v>
      </c>
    </row>
    <row r="41" spans="1:16" ht="12.75">
      <c r="A41" s="16">
        <f>ROW(A41)-ROW($A$7)</f>
        <v>34</v>
      </c>
      <c r="B41" s="31" t="s">
        <v>44</v>
      </c>
      <c r="C41" s="11" t="s">
        <v>132</v>
      </c>
      <c r="D41" s="37">
        <v>1</v>
      </c>
      <c r="E41" s="12" t="s">
        <v>221</v>
      </c>
      <c r="F41" s="12" t="s">
        <v>290</v>
      </c>
      <c r="G41" s="12" t="s">
        <v>345</v>
      </c>
      <c r="H41" s="12" t="s">
        <v>400</v>
      </c>
      <c r="I41" s="12">
        <v>806</v>
      </c>
      <c r="J41" s="12" t="s">
        <v>436</v>
      </c>
      <c r="K41" s="12" t="s">
        <v>473</v>
      </c>
      <c r="L41" s="35">
        <v>0.1557</v>
      </c>
      <c r="M41" s="12" t="s">
        <v>400</v>
      </c>
      <c r="N41" s="26">
        <v>806</v>
      </c>
      <c r="O41" s="33">
        <v>0.0114</v>
      </c>
      <c r="P41" s="20">
        <f>D41*L41</f>
        <v>0.1557</v>
      </c>
    </row>
    <row r="42" spans="1:16" ht="12.75">
      <c r="A42" s="17">
        <f>ROW(A42)-ROW($A$7)</f>
        <v>35</v>
      </c>
      <c r="B42" s="30" t="s">
        <v>45</v>
      </c>
      <c r="C42" s="18" t="s">
        <v>133</v>
      </c>
      <c r="D42" s="36">
        <v>1</v>
      </c>
      <c r="E42" s="19" t="s">
        <v>222</v>
      </c>
      <c r="F42" s="19" t="s">
        <v>276</v>
      </c>
      <c r="G42" s="19" t="s">
        <v>346</v>
      </c>
      <c r="H42" s="19"/>
      <c r="I42" s="19"/>
      <c r="J42" s="19" t="s">
        <v>436</v>
      </c>
      <c r="K42" s="19" t="s">
        <v>474</v>
      </c>
      <c r="L42" s="34">
        <v>0.1757</v>
      </c>
      <c r="M42" s="19"/>
      <c r="N42" s="25"/>
      <c r="O42" s="32"/>
      <c r="P42" s="20">
        <f>D42*L42</f>
        <v>0.1757</v>
      </c>
    </row>
    <row r="43" spans="1:16" ht="12.75">
      <c r="A43" s="16">
        <f>ROW(A43)-ROW($A$7)</f>
        <v>36</v>
      </c>
      <c r="B43" s="31" t="s">
        <v>46</v>
      </c>
      <c r="C43" s="11" t="s">
        <v>134</v>
      </c>
      <c r="D43" s="37">
        <v>1</v>
      </c>
      <c r="E43" s="12" t="s">
        <v>223</v>
      </c>
      <c r="F43" s="12" t="s">
        <v>276</v>
      </c>
      <c r="G43" s="12" t="s">
        <v>347</v>
      </c>
      <c r="H43" s="12"/>
      <c r="I43" s="12"/>
      <c r="J43" s="12" t="s">
        <v>436</v>
      </c>
      <c r="K43" s="12" t="s">
        <v>475</v>
      </c>
      <c r="L43" s="35">
        <v>0.0304</v>
      </c>
      <c r="M43" s="12"/>
      <c r="N43" s="26"/>
      <c r="O43" s="33"/>
      <c r="P43" s="20">
        <f>D43*L43</f>
        <v>0.0304</v>
      </c>
    </row>
    <row r="44" spans="1:16" ht="12.75">
      <c r="A44" s="17">
        <f>ROW(A44)-ROW($A$7)</f>
        <v>37</v>
      </c>
      <c r="B44" s="30" t="s">
        <v>47</v>
      </c>
      <c r="C44" s="18" t="s">
        <v>135</v>
      </c>
      <c r="D44" s="36">
        <v>1</v>
      </c>
      <c r="E44" s="19" t="s">
        <v>224</v>
      </c>
      <c r="F44" s="19" t="s">
        <v>276</v>
      </c>
      <c r="G44" s="19" t="s">
        <v>348</v>
      </c>
      <c r="H44" s="19"/>
      <c r="I44" s="19"/>
      <c r="J44" s="19" t="s">
        <v>436</v>
      </c>
      <c r="K44" s="19" t="s">
        <v>476</v>
      </c>
      <c r="L44" s="34">
        <v>0.0868</v>
      </c>
      <c r="M44" s="19"/>
      <c r="N44" s="25"/>
      <c r="O44" s="32"/>
      <c r="P44" s="20">
        <f>D44*L44</f>
        <v>0.0868</v>
      </c>
    </row>
    <row r="45" spans="1:16" ht="12.75">
      <c r="A45" s="16">
        <f>ROW(A45)-ROW($A$7)</f>
        <v>38</v>
      </c>
      <c r="B45" s="31" t="s">
        <v>48</v>
      </c>
      <c r="C45" s="11" t="s">
        <v>136</v>
      </c>
      <c r="D45" s="37">
        <v>1</v>
      </c>
      <c r="E45" s="12" t="s">
        <v>225</v>
      </c>
      <c r="F45" s="12" t="s">
        <v>292</v>
      </c>
      <c r="G45" s="12" t="s">
        <v>349</v>
      </c>
      <c r="H45" s="12"/>
      <c r="I45" s="12"/>
      <c r="J45" s="12" t="s">
        <v>292</v>
      </c>
      <c r="K45" s="12" t="s">
        <v>349</v>
      </c>
      <c r="L45" s="35">
        <v>0.61</v>
      </c>
      <c r="M45" s="12"/>
      <c r="N45" s="26"/>
      <c r="O45" s="33"/>
      <c r="P45" s="20">
        <f>D45*L45</f>
        <v>0.61</v>
      </c>
    </row>
    <row r="46" spans="1:16" ht="12.75">
      <c r="A46" s="17">
        <f>ROW(A46)-ROW($A$7)</f>
        <v>39</v>
      </c>
      <c r="B46" s="30" t="s">
        <v>49</v>
      </c>
      <c r="C46" s="18" t="s">
        <v>137</v>
      </c>
      <c r="D46" s="36">
        <v>1</v>
      </c>
      <c r="E46" s="19" t="s">
        <v>226</v>
      </c>
      <c r="F46" s="19" t="s">
        <v>293</v>
      </c>
      <c r="G46" s="19" t="s">
        <v>350</v>
      </c>
      <c r="H46" s="19"/>
      <c r="I46" s="19"/>
      <c r="J46" s="19" t="s">
        <v>438</v>
      </c>
      <c r="K46" s="19" t="s">
        <v>350</v>
      </c>
      <c r="L46" s="34">
        <v>36.95</v>
      </c>
      <c r="M46" s="19"/>
      <c r="N46" s="25"/>
      <c r="O46" s="32"/>
      <c r="P46" s="20">
        <f>D46*L46</f>
        <v>36.95</v>
      </c>
    </row>
    <row r="47" spans="1:16" ht="21">
      <c r="A47" s="16">
        <f>ROW(A47)-ROW($A$7)</f>
        <v>40</v>
      </c>
      <c r="B47" s="31" t="s">
        <v>50</v>
      </c>
      <c r="C47" s="11" t="s">
        <v>138</v>
      </c>
      <c r="D47" s="37">
        <v>4</v>
      </c>
      <c r="E47" s="12" t="s">
        <v>227</v>
      </c>
      <c r="F47" s="12" t="s">
        <v>294</v>
      </c>
      <c r="G47" s="12" t="s">
        <v>351</v>
      </c>
      <c r="H47" s="12"/>
      <c r="I47" s="12"/>
      <c r="J47" s="12" t="s">
        <v>294</v>
      </c>
      <c r="K47" s="12" t="s">
        <v>351</v>
      </c>
      <c r="L47" s="35">
        <v>6.84</v>
      </c>
      <c r="M47" s="12"/>
      <c r="N47" s="26"/>
      <c r="O47" s="33"/>
      <c r="P47" s="20">
        <f>D47*L47</f>
        <v>27.36</v>
      </c>
    </row>
    <row r="48" spans="1:16" ht="21">
      <c r="A48" s="17">
        <f>ROW(A48)-ROW($A$7)</f>
        <v>41</v>
      </c>
      <c r="B48" s="30" t="s">
        <v>51</v>
      </c>
      <c r="C48" s="18" t="s">
        <v>139</v>
      </c>
      <c r="D48" s="36">
        <v>4</v>
      </c>
      <c r="E48" s="19" t="s">
        <v>228</v>
      </c>
      <c r="F48" s="19" t="s">
        <v>294</v>
      </c>
      <c r="G48" s="19" t="s">
        <v>352</v>
      </c>
      <c r="H48" s="19"/>
      <c r="I48" s="19"/>
      <c r="J48" s="19" t="s">
        <v>294</v>
      </c>
      <c r="K48" s="19" t="s">
        <v>352</v>
      </c>
      <c r="L48" s="34">
        <v>3</v>
      </c>
      <c r="M48" s="19"/>
      <c r="N48" s="25"/>
      <c r="O48" s="32"/>
      <c r="P48" s="20">
        <f>D48*L48</f>
        <v>12</v>
      </c>
    </row>
    <row r="49" spans="1:16" ht="21">
      <c r="A49" s="16">
        <f>ROW(A49)-ROW($A$7)</f>
        <v>42</v>
      </c>
      <c r="B49" s="31" t="s">
        <v>52</v>
      </c>
      <c r="C49" s="11" t="s">
        <v>140</v>
      </c>
      <c r="D49" s="37">
        <v>4</v>
      </c>
      <c r="E49" s="12" t="s">
        <v>229</v>
      </c>
      <c r="F49" s="12" t="s">
        <v>294</v>
      </c>
      <c r="G49" s="12" t="s">
        <v>353</v>
      </c>
      <c r="H49" s="12"/>
      <c r="I49" s="12"/>
      <c r="J49" s="12" t="s">
        <v>294</v>
      </c>
      <c r="K49" s="12" t="s">
        <v>353</v>
      </c>
      <c r="L49" s="35">
        <v>1.66</v>
      </c>
      <c r="M49" s="12"/>
      <c r="N49" s="26"/>
      <c r="O49" s="33"/>
      <c r="P49" s="20">
        <f>D49*L49</f>
        <v>6.64</v>
      </c>
    </row>
    <row r="50" spans="1:16" ht="21">
      <c r="A50" s="17">
        <f>ROW(A50)-ROW($A$7)</f>
        <v>43</v>
      </c>
      <c r="B50" s="30" t="s">
        <v>53</v>
      </c>
      <c r="C50" s="18" t="s">
        <v>141</v>
      </c>
      <c r="D50" s="36">
        <v>4</v>
      </c>
      <c r="E50" s="19" t="s">
        <v>230</v>
      </c>
      <c r="F50" s="19" t="s">
        <v>294</v>
      </c>
      <c r="G50" s="19" t="s">
        <v>354</v>
      </c>
      <c r="H50" s="19"/>
      <c r="I50" s="19"/>
      <c r="J50" s="19" t="s">
        <v>294</v>
      </c>
      <c r="K50" s="19" t="s">
        <v>354</v>
      </c>
      <c r="L50" s="34">
        <v>5.52</v>
      </c>
      <c r="M50" s="19"/>
      <c r="N50" s="25"/>
      <c r="O50" s="32"/>
      <c r="P50" s="20">
        <f>D50*L50</f>
        <v>22.08</v>
      </c>
    </row>
    <row r="51" spans="1:16" ht="41.25">
      <c r="A51" s="16">
        <f>ROW(A51)-ROW($A$7)</f>
        <v>44</v>
      </c>
      <c r="B51" s="31" t="s">
        <v>54</v>
      </c>
      <c r="C51" s="11" t="s">
        <v>142</v>
      </c>
      <c r="D51" s="37">
        <v>8</v>
      </c>
      <c r="E51" s="12" t="s">
        <v>231</v>
      </c>
      <c r="F51" s="12" t="s">
        <v>294</v>
      </c>
      <c r="G51" s="12" t="s">
        <v>355</v>
      </c>
      <c r="H51" s="12"/>
      <c r="I51" s="12"/>
      <c r="J51" s="12" t="s">
        <v>294</v>
      </c>
      <c r="K51" s="12" t="s">
        <v>355</v>
      </c>
      <c r="L51" s="35">
        <v>11.19</v>
      </c>
      <c r="M51" s="12"/>
      <c r="N51" s="26"/>
      <c r="O51" s="33"/>
      <c r="P51" s="20">
        <f>D51*L51</f>
        <v>89.52</v>
      </c>
    </row>
    <row r="52" spans="1:16" ht="12.75">
      <c r="A52" s="17">
        <f>ROW(A52)-ROW($A$7)</f>
        <v>45</v>
      </c>
      <c r="B52" s="30" t="s">
        <v>55</v>
      </c>
      <c r="C52" s="18" t="s">
        <v>143</v>
      </c>
      <c r="D52" s="36">
        <v>1</v>
      </c>
      <c r="E52" s="19" t="s">
        <v>232</v>
      </c>
      <c r="F52" s="19" t="s">
        <v>295</v>
      </c>
      <c r="G52" s="19" t="s">
        <v>356</v>
      </c>
      <c r="H52" s="19"/>
      <c r="I52" s="19"/>
      <c r="J52" s="19" t="s">
        <v>436</v>
      </c>
      <c r="K52" s="19" t="s">
        <v>477</v>
      </c>
      <c r="L52" s="34">
        <v>14.63</v>
      </c>
      <c r="M52" s="19"/>
      <c r="N52" s="25"/>
      <c r="O52" s="32"/>
      <c r="P52" s="20">
        <f>D52*L52</f>
        <v>14.63</v>
      </c>
    </row>
    <row r="53" spans="1:16" ht="12.75">
      <c r="A53" s="16">
        <f>ROW(A53)-ROW($A$7)</f>
        <v>46</v>
      </c>
      <c r="B53" s="31" t="s">
        <v>56</v>
      </c>
      <c r="C53" s="11" t="s">
        <v>144</v>
      </c>
      <c r="D53" s="37">
        <v>1</v>
      </c>
      <c r="E53" s="12" t="s">
        <v>233</v>
      </c>
      <c r="F53" s="12" t="s">
        <v>296</v>
      </c>
      <c r="G53" s="12" t="s">
        <v>357</v>
      </c>
      <c r="H53" s="12"/>
      <c r="I53" s="12"/>
      <c r="J53" s="12" t="s">
        <v>296</v>
      </c>
      <c r="K53" s="12" t="s">
        <v>357</v>
      </c>
      <c r="L53" s="35">
        <v>45.44</v>
      </c>
      <c r="M53" s="12"/>
      <c r="N53" s="26"/>
      <c r="O53" s="33"/>
      <c r="P53" s="20">
        <f>D53*L53</f>
        <v>45.44</v>
      </c>
    </row>
    <row r="54" spans="1:16" ht="12.75">
      <c r="A54" s="17">
        <f>ROW(A54)-ROW($A$7)</f>
        <v>47</v>
      </c>
      <c r="B54" s="30" t="s">
        <v>57</v>
      </c>
      <c r="C54" s="18" t="s">
        <v>145</v>
      </c>
      <c r="D54" s="36">
        <v>1</v>
      </c>
      <c r="E54" s="19" t="s">
        <v>234</v>
      </c>
      <c r="F54" s="19" t="s">
        <v>297</v>
      </c>
      <c r="G54" s="19" t="s">
        <v>358</v>
      </c>
      <c r="H54" s="19"/>
      <c r="I54" s="19"/>
      <c r="J54" s="19" t="s">
        <v>436</v>
      </c>
      <c r="K54" s="19" t="s">
        <v>478</v>
      </c>
      <c r="L54" s="34">
        <v>1.07</v>
      </c>
      <c r="M54" s="19"/>
      <c r="N54" s="25"/>
      <c r="O54" s="32"/>
      <c r="P54" s="20">
        <f>D54*L54</f>
        <v>1.07</v>
      </c>
    </row>
    <row r="55" spans="1:16" ht="12.75">
      <c r="A55" s="16">
        <f>ROW(A55)-ROW($A$7)</f>
        <v>48</v>
      </c>
      <c r="B55" s="31" t="s">
        <v>58</v>
      </c>
      <c r="C55" s="11" t="s">
        <v>146</v>
      </c>
      <c r="D55" s="37">
        <v>1</v>
      </c>
      <c r="E55" s="12" t="s">
        <v>235</v>
      </c>
      <c r="F55" s="12" t="s">
        <v>298</v>
      </c>
      <c r="G55" s="12" t="s">
        <v>359</v>
      </c>
      <c r="H55" s="12"/>
      <c r="I55" s="12"/>
      <c r="J55" s="12" t="s">
        <v>436</v>
      </c>
      <c r="K55" s="12" t="s">
        <v>479</v>
      </c>
      <c r="L55" s="35">
        <v>4.5792</v>
      </c>
      <c r="M55" s="12"/>
      <c r="N55" s="26"/>
      <c r="O55" s="33"/>
      <c r="P55" s="20">
        <f>D55*L55</f>
        <v>4.5792</v>
      </c>
    </row>
    <row r="56" spans="1:16" ht="12.75">
      <c r="A56" s="17">
        <f>ROW(A56)-ROW($A$7)</f>
        <v>49</v>
      </c>
      <c r="B56" s="30" t="s">
        <v>59</v>
      </c>
      <c r="C56" s="18" t="s">
        <v>147</v>
      </c>
      <c r="D56" s="36">
        <v>3</v>
      </c>
      <c r="E56" s="19" t="s">
        <v>236</v>
      </c>
      <c r="F56" s="19" t="s">
        <v>277</v>
      </c>
      <c r="G56" s="19" t="s">
        <v>360</v>
      </c>
      <c r="H56" s="19"/>
      <c r="I56" s="19"/>
      <c r="J56" s="19" t="s">
        <v>436</v>
      </c>
      <c r="K56" s="19" t="s">
        <v>480</v>
      </c>
      <c r="L56" s="34">
        <v>0.00529</v>
      </c>
      <c r="M56" s="19"/>
      <c r="N56" s="25"/>
      <c r="O56" s="32"/>
      <c r="P56" s="20">
        <f>D56*L56</f>
        <v>0.015870000000000002</v>
      </c>
    </row>
    <row r="57" spans="1:16" ht="12.75">
      <c r="A57" s="16">
        <f>ROW(A57)-ROW($A$7)</f>
        <v>50</v>
      </c>
      <c r="B57" s="31" t="s">
        <v>60</v>
      </c>
      <c r="C57" s="11" t="s">
        <v>148</v>
      </c>
      <c r="D57" s="37">
        <v>1</v>
      </c>
      <c r="E57" s="12" t="s">
        <v>237</v>
      </c>
      <c r="F57" s="12" t="s">
        <v>299</v>
      </c>
      <c r="G57" s="12" t="s">
        <v>361</v>
      </c>
      <c r="H57" s="12"/>
      <c r="I57" s="12"/>
      <c r="J57" s="12" t="s">
        <v>436</v>
      </c>
      <c r="K57" s="12" t="s">
        <v>481</v>
      </c>
      <c r="L57" s="35">
        <v>0.08318</v>
      </c>
      <c r="M57" s="12"/>
      <c r="N57" s="26"/>
      <c r="O57" s="33"/>
      <c r="P57" s="20">
        <f>D57*L57</f>
        <v>0.08318</v>
      </c>
    </row>
    <row r="58" spans="1:16" ht="21">
      <c r="A58" s="17">
        <f>ROW(A58)-ROW($A$7)</f>
        <v>51</v>
      </c>
      <c r="B58" s="30" t="s">
        <v>61</v>
      </c>
      <c r="C58" s="18" t="s">
        <v>149</v>
      </c>
      <c r="D58" s="36">
        <v>5</v>
      </c>
      <c r="E58" s="19" t="s">
        <v>238</v>
      </c>
      <c r="F58" s="19" t="s">
        <v>300</v>
      </c>
      <c r="G58" s="19" t="s">
        <v>362</v>
      </c>
      <c r="H58" s="19"/>
      <c r="I58" s="19"/>
      <c r="J58" s="19" t="s">
        <v>436</v>
      </c>
      <c r="K58" s="19" t="s">
        <v>482</v>
      </c>
      <c r="L58" s="34">
        <v>0.02781</v>
      </c>
      <c r="M58" s="19"/>
      <c r="N58" s="25"/>
      <c r="O58" s="32"/>
      <c r="P58" s="20">
        <f>D58*L58</f>
        <v>0.13905</v>
      </c>
    </row>
    <row r="59" spans="1:16" ht="12.75">
      <c r="A59" s="16">
        <f>ROW(A59)-ROW($A$7)</f>
        <v>52</v>
      </c>
      <c r="B59" s="31" t="s">
        <v>62</v>
      </c>
      <c r="C59" s="11" t="s">
        <v>150</v>
      </c>
      <c r="D59" s="37">
        <v>1</v>
      </c>
      <c r="E59" s="12" t="s">
        <v>239</v>
      </c>
      <c r="F59" s="12" t="s">
        <v>301</v>
      </c>
      <c r="G59" s="12" t="s">
        <v>363</v>
      </c>
      <c r="H59" s="12"/>
      <c r="I59" s="12"/>
      <c r="J59" s="12" t="s">
        <v>436</v>
      </c>
      <c r="K59" s="12" t="s">
        <v>483</v>
      </c>
      <c r="L59" s="35">
        <v>0.07825</v>
      </c>
      <c r="M59" s="12"/>
      <c r="N59" s="26"/>
      <c r="O59" s="33"/>
      <c r="P59" s="20">
        <f>D59*L59</f>
        <v>0.07825</v>
      </c>
    </row>
    <row r="60" spans="1:16" ht="12.75">
      <c r="A60" s="17">
        <f>ROW(A60)-ROW($A$7)</f>
        <v>53</v>
      </c>
      <c r="B60" s="30" t="s">
        <v>63</v>
      </c>
      <c r="C60" s="18" t="s">
        <v>151</v>
      </c>
      <c r="D60" s="36">
        <v>1</v>
      </c>
      <c r="E60" s="19" t="s">
        <v>240</v>
      </c>
      <c r="F60" s="19" t="s">
        <v>302</v>
      </c>
      <c r="G60" s="19" t="s">
        <v>364</v>
      </c>
      <c r="H60" s="19"/>
      <c r="I60" s="19"/>
      <c r="J60" s="19" t="s">
        <v>436</v>
      </c>
      <c r="K60" s="19" t="s">
        <v>484</v>
      </c>
      <c r="L60" s="34">
        <v>0.0241</v>
      </c>
      <c r="M60" s="19"/>
      <c r="N60" s="25"/>
      <c r="O60" s="32"/>
      <c r="P60" s="20">
        <f>D60*L60</f>
        <v>0.0241</v>
      </c>
    </row>
    <row r="61" spans="1:16" ht="51">
      <c r="A61" s="16">
        <f>ROW(A61)-ROW($A$7)</f>
        <v>54</v>
      </c>
      <c r="B61" s="31" t="s">
        <v>64</v>
      </c>
      <c r="C61" s="11" t="s">
        <v>152</v>
      </c>
      <c r="D61" s="37">
        <v>20</v>
      </c>
      <c r="E61" s="12" t="s">
        <v>241</v>
      </c>
      <c r="F61" s="12" t="s">
        <v>281</v>
      </c>
      <c r="G61" s="12" t="s">
        <v>365</v>
      </c>
      <c r="H61" s="12" t="s">
        <v>401</v>
      </c>
      <c r="I61" s="12" t="s">
        <v>418</v>
      </c>
      <c r="J61" s="12" t="s">
        <v>436</v>
      </c>
      <c r="K61" s="12" t="s">
        <v>485</v>
      </c>
      <c r="L61" s="35">
        <v>0.0023</v>
      </c>
      <c r="M61" s="12" t="s">
        <v>436</v>
      </c>
      <c r="N61" s="26" t="s">
        <v>534</v>
      </c>
      <c r="O61" s="33">
        <v>0.00233</v>
      </c>
      <c r="P61" s="20">
        <f>D61*L61</f>
        <v>0.046</v>
      </c>
    </row>
    <row r="62" spans="1:16" ht="12.75">
      <c r="A62" s="17">
        <f>ROW(A62)-ROW($A$7)</f>
        <v>55</v>
      </c>
      <c r="B62" s="30" t="s">
        <v>65</v>
      </c>
      <c r="C62" s="18" t="s">
        <v>153</v>
      </c>
      <c r="D62" s="36">
        <v>1</v>
      </c>
      <c r="E62" s="19" t="s">
        <v>242</v>
      </c>
      <c r="F62" s="19" t="s">
        <v>277</v>
      </c>
      <c r="G62" s="19" t="s">
        <v>366</v>
      </c>
      <c r="H62" s="19" t="s">
        <v>281</v>
      </c>
      <c r="I62" s="19" t="s">
        <v>419</v>
      </c>
      <c r="J62" s="19" t="s">
        <v>436</v>
      </c>
      <c r="K62" s="19" t="s">
        <v>486</v>
      </c>
      <c r="L62" s="34">
        <v>0.00213</v>
      </c>
      <c r="M62" s="19" t="s">
        <v>436</v>
      </c>
      <c r="N62" s="25" t="s">
        <v>535</v>
      </c>
      <c r="O62" s="32">
        <v>0.00233</v>
      </c>
      <c r="P62" s="20">
        <f>D62*L62</f>
        <v>0.00213</v>
      </c>
    </row>
    <row r="63" spans="1:16" ht="12.75">
      <c r="A63" s="16">
        <f>ROW(A63)-ROW($A$7)</f>
        <v>56</v>
      </c>
      <c r="B63" s="31" t="s">
        <v>66</v>
      </c>
      <c r="C63" s="11" t="s">
        <v>154</v>
      </c>
      <c r="D63" s="37">
        <v>5</v>
      </c>
      <c r="E63" s="12" t="s">
        <v>243</v>
      </c>
      <c r="F63" s="12" t="s">
        <v>277</v>
      </c>
      <c r="G63" s="12" t="s">
        <v>367</v>
      </c>
      <c r="H63" s="12" t="s">
        <v>402</v>
      </c>
      <c r="I63" s="12" t="s">
        <v>420</v>
      </c>
      <c r="J63" s="12" t="s">
        <v>436</v>
      </c>
      <c r="K63" s="12" t="s">
        <v>487</v>
      </c>
      <c r="L63" s="35">
        <v>0.00237</v>
      </c>
      <c r="M63" s="12" t="s">
        <v>436</v>
      </c>
      <c r="N63" s="26" t="s">
        <v>536</v>
      </c>
      <c r="O63" s="33">
        <v>0.00256</v>
      </c>
      <c r="P63" s="20">
        <f>D63*L63</f>
        <v>0.011850000000000001</v>
      </c>
    </row>
    <row r="64" spans="1:16" ht="21">
      <c r="A64" s="17">
        <f>ROW(A64)-ROW($A$7)</f>
        <v>57</v>
      </c>
      <c r="B64" s="30" t="s">
        <v>67</v>
      </c>
      <c r="C64" s="18" t="s">
        <v>155</v>
      </c>
      <c r="D64" s="36">
        <v>5</v>
      </c>
      <c r="E64" s="19" t="s">
        <v>244</v>
      </c>
      <c r="F64" s="19" t="s">
        <v>303</v>
      </c>
      <c r="G64" s="19" t="s">
        <v>368</v>
      </c>
      <c r="H64" s="19" t="s">
        <v>304</v>
      </c>
      <c r="I64" s="19" t="s">
        <v>421</v>
      </c>
      <c r="J64" s="19" t="s">
        <v>436</v>
      </c>
      <c r="K64" s="19" t="s">
        <v>488</v>
      </c>
      <c r="L64" s="34">
        <v>0.00256</v>
      </c>
      <c r="M64" s="19" t="s">
        <v>436</v>
      </c>
      <c r="N64" s="25" t="s">
        <v>537</v>
      </c>
      <c r="O64" s="32">
        <v>0.00352</v>
      </c>
      <c r="P64" s="20">
        <f>D64*L64</f>
        <v>0.0128</v>
      </c>
    </row>
    <row r="65" spans="1:16" ht="21">
      <c r="A65" s="16">
        <f>ROW(A65)-ROW($A$7)</f>
        <v>58</v>
      </c>
      <c r="B65" s="31" t="s">
        <v>68</v>
      </c>
      <c r="C65" s="11" t="s">
        <v>156</v>
      </c>
      <c r="D65" s="37">
        <v>6</v>
      </c>
      <c r="E65" s="12" t="s">
        <v>245</v>
      </c>
      <c r="F65" s="12" t="s">
        <v>277</v>
      </c>
      <c r="G65" s="12" t="s">
        <v>369</v>
      </c>
      <c r="H65" s="12" t="s">
        <v>304</v>
      </c>
      <c r="I65" s="12" t="s">
        <v>422</v>
      </c>
      <c r="J65" s="12" t="s">
        <v>436</v>
      </c>
      <c r="K65" s="12" t="s">
        <v>489</v>
      </c>
      <c r="L65" s="35">
        <v>0.0027</v>
      </c>
      <c r="M65" s="12" t="s">
        <v>436</v>
      </c>
      <c r="N65" s="26" t="s">
        <v>538</v>
      </c>
      <c r="O65" s="33">
        <v>0.0048</v>
      </c>
      <c r="P65" s="20">
        <f>D65*L65</f>
        <v>0.0162</v>
      </c>
    </row>
    <row r="66" spans="1:16" ht="12.75">
      <c r="A66" s="17">
        <f>ROW(A66)-ROW($A$7)</f>
        <v>59</v>
      </c>
      <c r="B66" s="30" t="s">
        <v>69</v>
      </c>
      <c r="C66" s="18" t="s">
        <v>157</v>
      </c>
      <c r="D66" s="36">
        <v>1</v>
      </c>
      <c r="E66" s="19" t="s">
        <v>246</v>
      </c>
      <c r="F66" s="19" t="s">
        <v>277</v>
      </c>
      <c r="G66" s="19" t="s">
        <v>370</v>
      </c>
      <c r="H66" s="19" t="s">
        <v>403</v>
      </c>
      <c r="I66" s="19" t="s">
        <v>423</v>
      </c>
      <c r="J66" s="19" t="s">
        <v>436</v>
      </c>
      <c r="K66" s="19" t="s">
        <v>490</v>
      </c>
      <c r="L66" s="34">
        <v>0.0027</v>
      </c>
      <c r="M66" s="19" t="s">
        <v>436</v>
      </c>
      <c r="N66" s="25" t="s">
        <v>539</v>
      </c>
      <c r="O66" s="32">
        <v>0.00384</v>
      </c>
      <c r="P66" s="20">
        <f>D66*L66</f>
        <v>0.0027</v>
      </c>
    </row>
    <row r="67" spans="1:16" ht="12.75">
      <c r="A67" s="16">
        <f>ROW(A67)-ROW($A$7)</f>
        <v>60</v>
      </c>
      <c r="B67" s="31" t="s">
        <v>70</v>
      </c>
      <c r="C67" s="11" t="s">
        <v>158</v>
      </c>
      <c r="D67" s="37">
        <v>1</v>
      </c>
      <c r="E67" s="12" t="s">
        <v>247</v>
      </c>
      <c r="F67" s="12" t="s">
        <v>281</v>
      </c>
      <c r="G67" s="12" t="s">
        <v>371</v>
      </c>
      <c r="H67" s="12" t="s">
        <v>277</v>
      </c>
      <c r="I67" s="12" t="s">
        <v>424</v>
      </c>
      <c r="J67" s="12" t="s">
        <v>436</v>
      </c>
      <c r="K67" s="12" t="s">
        <v>491</v>
      </c>
      <c r="L67" s="35">
        <v>0.0023</v>
      </c>
      <c r="M67" s="12" t="s">
        <v>436</v>
      </c>
      <c r="N67" s="26" t="s">
        <v>540</v>
      </c>
      <c r="O67" s="33">
        <v>0.00237</v>
      </c>
      <c r="P67" s="20">
        <f>D67*L67</f>
        <v>0.0023</v>
      </c>
    </row>
    <row r="68" spans="1:16" ht="12.75">
      <c r="A68" s="17">
        <f>ROW(A68)-ROW($A$7)</f>
        <v>61</v>
      </c>
      <c r="B68" s="30" t="s">
        <v>71</v>
      </c>
      <c r="C68" s="18" t="s">
        <v>159</v>
      </c>
      <c r="D68" s="36">
        <v>4</v>
      </c>
      <c r="E68" s="19" t="s">
        <v>248</v>
      </c>
      <c r="F68" s="19" t="s">
        <v>277</v>
      </c>
      <c r="G68" s="19" t="s">
        <v>372</v>
      </c>
      <c r="H68" s="19" t="s">
        <v>304</v>
      </c>
      <c r="I68" s="19" t="s">
        <v>425</v>
      </c>
      <c r="J68" s="19" t="s">
        <v>436</v>
      </c>
      <c r="K68" s="19" t="s">
        <v>492</v>
      </c>
      <c r="L68" s="34">
        <v>0.00237</v>
      </c>
      <c r="M68" s="19" t="s">
        <v>436</v>
      </c>
      <c r="N68" s="25" t="s">
        <v>541</v>
      </c>
      <c r="O68" s="32">
        <v>0.00384</v>
      </c>
      <c r="P68" s="20">
        <f>D68*L68</f>
        <v>0.00948</v>
      </c>
    </row>
    <row r="69" spans="1:16" ht="30.75">
      <c r="A69" s="16">
        <f>ROW(A69)-ROW($A$7)</f>
        <v>62</v>
      </c>
      <c r="B69" s="31" t="s">
        <v>72</v>
      </c>
      <c r="C69" s="11" t="s">
        <v>160</v>
      </c>
      <c r="D69" s="37">
        <v>9</v>
      </c>
      <c r="E69" s="12" t="s">
        <v>249</v>
      </c>
      <c r="F69" s="12" t="s">
        <v>304</v>
      </c>
      <c r="G69" s="12" t="s">
        <v>373</v>
      </c>
      <c r="H69" s="12" t="s">
        <v>277</v>
      </c>
      <c r="I69" s="12" t="s">
        <v>426</v>
      </c>
      <c r="J69" s="12" t="s">
        <v>436</v>
      </c>
      <c r="K69" s="12" t="s">
        <v>493</v>
      </c>
      <c r="L69" s="35">
        <v>0.00132</v>
      </c>
      <c r="M69" s="12" t="s">
        <v>436</v>
      </c>
      <c r="N69" s="26" t="s">
        <v>542</v>
      </c>
      <c r="O69" s="33">
        <v>0.00149</v>
      </c>
      <c r="P69" s="20">
        <f>D69*L69</f>
        <v>0.01188</v>
      </c>
    </row>
    <row r="70" spans="1:16" ht="12.75">
      <c r="A70" s="17">
        <f>ROW(A70)-ROW($A$7)</f>
        <v>63</v>
      </c>
      <c r="B70" s="30" t="s">
        <v>73</v>
      </c>
      <c r="C70" s="18" t="s">
        <v>161</v>
      </c>
      <c r="D70" s="36">
        <v>1</v>
      </c>
      <c r="E70" s="19" t="s">
        <v>250</v>
      </c>
      <c r="F70" s="19" t="s">
        <v>277</v>
      </c>
      <c r="G70" s="19" t="s">
        <v>374</v>
      </c>
      <c r="H70" s="19"/>
      <c r="I70" s="19"/>
      <c r="J70" s="19" t="s">
        <v>436</v>
      </c>
      <c r="K70" s="19" t="s">
        <v>494</v>
      </c>
      <c r="L70" s="34">
        <v>0.00184</v>
      </c>
      <c r="M70" s="19"/>
      <c r="N70" s="25"/>
      <c r="O70" s="32"/>
      <c r="P70" s="20">
        <f>D70*L70</f>
        <v>0.00184</v>
      </c>
    </row>
    <row r="71" spans="1:16" ht="12.75">
      <c r="A71" s="16">
        <f>ROW(A71)-ROW($A$7)</f>
        <v>64</v>
      </c>
      <c r="B71" s="31" t="s">
        <v>74</v>
      </c>
      <c r="C71" s="11" t="s">
        <v>162</v>
      </c>
      <c r="D71" s="37">
        <v>2</v>
      </c>
      <c r="E71" s="12" t="s">
        <v>251</v>
      </c>
      <c r="F71" s="12" t="s">
        <v>277</v>
      </c>
      <c r="G71" s="12" t="s">
        <v>375</v>
      </c>
      <c r="H71" s="12" t="s">
        <v>304</v>
      </c>
      <c r="I71" s="12" t="s">
        <v>427</v>
      </c>
      <c r="J71" s="12" t="s">
        <v>436</v>
      </c>
      <c r="K71" s="12" t="s">
        <v>495</v>
      </c>
      <c r="L71" s="35">
        <v>0.0027</v>
      </c>
      <c r="M71" s="12" t="s">
        <v>436</v>
      </c>
      <c r="N71" s="26" t="s">
        <v>543</v>
      </c>
      <c r="O71" s="33">
        <v>0.00233</v>
      </c>
      <c r="P71" s="20">
        <f>D71*L71</f>
        <v>0.0054</v>
      </c>
    </row>
    <row r="72" spans="1:16" ht="12.75">
      <c r="A72" s="17">
        <f>ROW(A72)-ROW($A$7)</f>
        <v>65</v>
      </c>
      <c r="B72" s="30" t="s">
        <v>75</v>
      </c>
      <c r="C72" s="18" t="s">
        <v>163</v>
      </c>
      <c r="D72" s="36">
        <v>1</v>
      </c>
      <c r="E72" s="19" t="s">
        <v>252</v>
      </c>
      <c r="F72" s="19" t="s">
        <v>277</v>
      </c>
      <c r="G72" s="19" t="s">
        <v>376</v>
      </c>
      <c r="H72" s="19" t="s">
        <v>281</v>
      </c>
      <c r="I72" s="19" t="s">
        <v>428</v>
      </c>
      <c r="J72" s="19" t="s">
        <v>436</v>
      </c>
      <c r="K72" s="19" t="s">
        <v>496</v>
      </c>
      <c r="L72" s="34">
        <v>0.00242</v>
      </c>
      <c r="M72" s="19" t="s">
        <v>436</v>
      </c>
      <c r="N72" s="25" t="s">
        <v>544</v>
      </c>
      <c r="O72" s="32">
        <v>0.00359</v>
      </c>
      <c r="P72" s="20">
        <f>D72*L72</f>
        <v>0.00242</v>
      </c>
    </row>
    <row r="73" spans="1:16" ht="12.75">
      <c r="A73" s="16">
        <f>ROW(A73)-ROW($A$7)</f>
        <v>66</v>
      </c>
      <c r="B73" s="31" t="s">
        <v>76</v>
      </c>
      <c r="C73" s="11" t="s">
        <v>164</v>
      </c>
      <c r="D73" s="37">
        <v>1</v>
      </c>
      <c r="E73" s="12" t="s">
        <v>253</v>
      </c>
      <c r="F73" s="12" t="s">
        <v>277</v>
      </c>
      <c r="G73" s="12" t="s">
        <v>377</v>
      </c>
      <c r="H73" s="12" t="s">
        <v>280</v>
      </c>
      <c r="I73" s="12" t="s">
        <v>429</v>
      </c>
      <c r="J73" s="12" t="s">
        <v>436</v>
      </c>
      <c r="K73" s="12" t="s">
        <v>497</v>
      </c>
      <c r="L73" s="35">
        <v>0.00237</v>
      </c>
      <c r="M73" s="12" t="s">
        <v>436</v>
      </c>
      <c r="N73" s="26" t="s">
        <v>545</v>
      </c>
      <c r="O73" s="33">
        <v>0.0048</v>
      </c>
      <c r="P73" s="20">
        <f>D73*L73</f>
        <v>0.00237</v>
      </c>
    </row>
    <row r="74" spans="1:16" ht="12.75">
      <c r="A74" s="17">
        <f>ROW(A74)-ROW($A$7)</f>
        <v>67</v>
      </c>
      <c r="B74" s="30" t="s">
        <v>77</v>
      </c>
      <c r="C74" s="18" t="s">
        <v>165</v>
      </c>
      <c r="D74" s="36">
        <v>3</v>
      </c>
      <c r="E74" s="19" t="s">
        <v>254</v>
      </c>
      <c r="F74" s="19" t="s">
        <v>277</v>
      </c>
      <c r="G74" s="19" t="s">
        <v>378</v>
      </c>
      <c r="H74" s="19" t="s">
        <v>402</v>
      </c>
      <c r="I74" s="19" t="s">
        <v>430</v>
      </c>
      <c r="J74" s="19" t="s">
        <v>436</v>
      </c>
      <c r="K74" s="19" t="s">
        <v>498</v>
      </c>
      <c r="L74" s="34">
        <v>0.00237</v>
      </c>
      <c r="M74" s="19" t="s">
        <v>436</v>
      </c>
      <c r="N74" s="25" t="s">
        <v>546</v>
      </c>
      <c r="O74" s="32">
        <v>0.00256</v>
      </c>
      <c r="P74" s="20">
        <f>D74*L74</f>
        <v>0.00711</v>
      </c>
    </row>
    <row r="75" spans="1:16" ht="12.75">
      <c r="A75" s="16">
        <f>ROW(A75)-ROW($A$7)</f>
        <v>68</v>
      </c>
      <c r="B75" s="31" t="s">
        <v>78</v>
      </c>
      <c r="C75" s="11" t="s">
        <v>166</v>
      </c>
      <c r="D75" s="37">
        <v>1</v>
      </c>
      <c r="E75" s="12" t="s">
        <v>255</v>
      </c>
      <c r="F75" s="12" t="s">
        <v>277</v>
      </c>
      <c r="G75" s="12" t="s">
        <v>379</v>
      </c>
      <c r="H75" s="12" t="s">
        <v>402</v>
      </c>
      <c r="I75" s="12" t="s">
        <v>431</v>
      </c>
      <c r="J75" s="12" t="s">
        <v>436</v>
      </c>
      <c r="K75" s="12" t="s">
        <v>499</v>
      </c>
      <c r="L75" s="35">
        <v>0.0027</v>
      </c>
      <c r="M75" s="12" t="s">
        <v>436</v>
      </c>
      <c r="N75" s="26" t="s">
        <v>547</v>
      </c>
      <c r="O75" s="33">
        <v>0.00384</v>
      </c>
      <c r="P75" s="20">
        <f>D75*L75</f>
        <v>0.0027</v>
      </c>
    </row>
    <row r="76" spans="1:16" ht="12.75">
      <c r="A76" s="17">
        <f>ROW(A76)-ROW($A$7)</f>
        <v>69</v>
      </c>
      <c r="B76" s="30" t="s">
        <v>79</v>
      </c>
      <c r="C76" s="18" t="s">
        <v>167</v>
      </c>
      <c r="D76" s="36">
        <v>1</v>
      </c>
      <c r="E76" s="19" t="s">
        <v>256</v>
      </c>
      <c r="F76" s="19" t="s">
        <v>277</v>
      </c>
      <c r="G76" s="19" t="s">
        <v>380</v>
      </c>
      <c r="H76" s="19" t="s">
        <v>304</v>
      </c>
      <c r="I76" s="19" t="s">
        <v>432</v>
      </c>
      <c r="J76" s="19" t="s">
        <v>436</v>
      </c>
      <c r="K76" s="19" t="s">
        <v>500</v>
      </c>
      <c r="L76" s="34">
        <v>0.00237</v>
      </c>
      <c r="M76" s="19" t="s">
        <v>436</v>
      </c>
      <c r="N76" s="25" t="s">
        <v>548</v>
      </c>
      <c r="O76" s="32">
        <v>0.00352</v>
      </c>
      <c r="P76" s="20">
        <f>D76*L76</f>
        <v>0.00237</v>
      </c>
    </row>
    <row r="77" spans="1:16" ht="12.75">
      <c r="A77" s="16">
        <f>ROW(A77)-ROW($A$7)</f>
        <v>70</v>
      </c>
      <c r="B77" s="31" t="s">
        <v>80</v>
      </c>
      <c r="C77" s="11" t="s">
        <v>168</v>
      </c>
      <c r="D77" s="37">
        <v>1</v>
      </c>
      <c r="E77" s="12" t="s">
        <v>257</v>
      </c>
      <c r="F77" s="12" t="s">
        <v>281</v>
      </c>
      <c r="G77" s="12" t="s">
        <v>381</v>
      </c>
      <c r="H77" s="12" t="s">
        <v>304</v>
      </c>
      <c r="I77" s="12" t="s">
        <v>433</v>
      </c>
      <c r="J77" s="12" t="s">
        <v>436</v>
      </c>
      <c r="K77" s="12" t="s">
        <v>501</v>
      </c>
      <c r="L77" s="35">
        <v>0.00233</v>
      </c>
      <c r="M77" s="12" t="s">
        <v>436</v>
      </c>
      <c r="N77" s="26" t="s">
        <v>549</v>
      </c>
      <c r="O77" s="33">
        <v>0.00247</v>
      </c>
      <c r="P77" s="20">
        <f>D77*L77</f>
        <v>0.00233</v>
      </c>
    </row>
    <row r="78" spans="1:16" ht="21">
      <c r="A78" s="17">
        <f>ROW(A78)-ROW($A$7)</f>
        <v>71</v>
      </c>
      <c r="B78" s="30" t="s">
        <v>81</v>
      </c>
      <c r="C78" s="18" t="s">
        <v>169</v>
      </c>
      <c r="D78" s="36">
        <v>4</v>
      </c>
      <c r="E78" s="19" t="s">
        <v>258</v>
      </c>
      <c r="F78" s="19" t="s">
        <v>277</v>
      </c>
      <c r="G78" s="19" t="s">
        <v>382</v>
      </c>
      <c r="H78" s="19" t="s">
        <v>281</v>
      </c>
      <c r="I78" s="19" t="s">
        <v>434</v>
      </c>
      <c r="J78" s="19" t="s">
        <v>436</v>
      </c>
      <c r="K78" s="19" t="s">
        <v>502</v>
      </c>
      <c r="L78" s="34">
        <v>0.00242</v>
      </c>
      <c r="M78" s="19" t="s">
        <v>436</v>
      </c>
      <c r="N78" s="25" t="s">
        <v>550</v>
      </c>
      <c r="O78" s="32">
        <v>0.00242</v>
      </c>
      <c r="P78" s="20">
        <f>D78*L78</f>
        <v>0.00968</v>
      </c>
    </row>
    <row r="79" spans="1:16" ht="12.75">
      <c r="A79" s="16">
        <f>ROW(A79)-ROW($A$7)</f>
        <v>72</v>
      </c>
      <c r="B79" s="31" t="s">
        <v>82</v>
      </c>
      <c r="C79" s="11" t="s">
        <v>170</v>
      </c>
      <c r="D79" s="37">
        <v>1</v>
      </c>
      <c r="E79" s="12" t="s">
        <v>259</v>
      </c>
      <c r="F79" s="12" t="s">
        <v>304</v>
      </c>
      <c r="G79" s="12" t="s">
        <v>383</v>
      </c>
      <c r="H79" s="12"/>
      <c r="I79" s="12"/>
      <c r="J79" s="12" t="s">
        <v>436</v>
      </c>
      <c r="K79" s="12" t="s">
        <v>503</v>
      </c>
      <c r="L79" s="35">
        <v>0.00233</v>
      </c>
      <c r="M79" s="12"/>
      <c r="N79" s="26"/>
      <c r="O79" s="33"/>
      <c r="P79" s="20">
        <f>D79*L79</f>
        <v>0.00233</v>
      </c>
    </row>
    <row r="80" spans="1:16" ht="12.75">
      <c r="A80" s="17">
        <f>ROW(A80)-ROW($A$7)</f>
        <v>73</v>
      </c>
      <c r="B80" s="30" t="s">
        <v>83</v>
      </c>
      <c r="C80" s="18" t="s">
        <v>171</v>
      </c>
      <c r="D80" s="36">
        <v>1</v>
      </c>
      <c r="E80" s="19" t="s">
        <v>260</v>
      </c>
      <c r="F80" s="19" t="s">
        <v>276</v>
      </c>
      <c r="G80" s="19" t="s">
        <v>384</v>
      </c>
      <c r="H80" s="19"/>
      <c r="I80" s="19"/>
      <c r="J80" s="19"/>
      <c r="K80" s="19"/>
      <c r="L80" s="34"/>
      <c r="M80" s="19"/>
      <c r="N80" s="25"/>
      <c r="O80" s="32"/>
      <c r="P80" s="20">
        <f>D80*L80</f>
        <v>0</v>
      </c>
    </row>
    <row r="81" spans="1:16" ht="12.75">
      <c r="A81" s="16">
        <f>ROW(A81)-ROW($A$7)</f>
        <v>74</v>
      </c>
      <c r="B81" s="31" t="s">
        <v>84</v>
      </c>
      <c r="C81" s="11" t="s">
        <v>172</v>
      </c>
      <c r="D81" s="37">
        <v>1</v>
      </c>
      <c r="E81" s="12" t="s">
        <v>261</v>
      </c>
      <c r="F81" s="12" t="s">
        <v>305</v>
      </c>
      <c r="G81" s="12" t="s">
        <v>385</v>
      </c>
      <c r="H81" s="12"/>
      <c r="I81" s="12"/>
      <c r="J81" s="12" t="s">
        <v>436</v>
      </c>
      <c r="K81" s="12" t="s">
        <v>504</v>
      </c>
      <c r="L81" s="35">
        <v>0.12154</v>
      </c>
      <c r="M81" s="12"/>
      <c r="N81" s="26"/>
      <c r="O81" s="33"/>
      <c r="P81" s="20">
        <f>D81*L81</f>
        <v>0.12154</v>
      </c>
    </row>
    <row r="82" spans="1:16" ht="12.75">
      <c r="A82" s="17">
        <f>ROW(A82)-ROW($A$7)</f>
        <v>75</v>
      </c>
      <c r="B82" s="30" t="s">
        <v>85</v>
      </c>
      <c r="C82" s="18" t="s">
        <v>173</v>
      </c>
      <c r="D82" s="36">
        <v>1</v>
      </c>
      <c r="E82" s="19" t="s">
        <v>262</v>
      </c>
      <c r="F82" s="19" t="s">
        <v>306</v>
      </c>
      <c r="G82" s="19" t="s">
        <v>386</v>
      </c>
      <c r="H82" s="19"/>
      <c r="I82" s="19"/>
      <c r="J82" s="19" t="s">
        <v>436</v>
      </c>
      <c r="K82" s="19" t="s">
        <v>505</v>
      </c>
      <c r="L82" s="34">
        <v>1.62914</v>
      </c>
      <c r="M82" s="19"/>
      <c r="N82" s="25"/>
      <c r="O82" s="32"/>
      <c r="P82" s="20">
        <f>D82*L82</f>
        <v>1.62914</v>
      </c>
    </row>
    <row r="83" spans="1:16" ht="12.75">
      <c r="A83" s="16">
        <f>ROW(A83)-ROW($A$7)</f>
        <v>76</v>
      </c>
      <c r="B83" s="31" t="s">
        <v>86</v>
      </c>
      <c r="C83" s="11" t="s">
        <v>174</v>
      </c>
      <c r="D83" s="37">
        <v>1</v>
      </c>
      <c r="E83" s="12" t="s">
        <v>263</v>
      </c>
      <c r="F83" s="12" t="s">
        <v>307</v>
      </c>
      <c r="G83" s="12" t="s">
        <v>387</v>
      </c>
      <c r="H83" s="12"/>
      <c r="I83" s="12"/>
      <c r="J83" s="12" t="s">
        <v>436</v>
      </c>
      <c r="K83" s="12" t="s">
        <v>506</v>
      </c>
      <c r="L83" s="35">
        <v>0.05786</v>
      </c>
      <c r="M83" s="12"/>
      <c r="N83" s="26"/>
      <c r="O83" s="33"/>
      <c r="P83" s="20">
        <f>D83*L83</f>
        <v>0.05786</v>
      </c>
    </row>
    <row r="84" spans="1:16" ht="12.75">
      <c r="A84" s="17">
        <f>ROW(A84)-ROW($A$7)</f>
        <v>77</v>
      </c>
      <c r="B84" s="30" t="s">
        <v>87</v>
      </c>
      <c r="C84" s="18" t="s">
        <v>175</v>
      </c>
      <c r="D84" s="36">
        <v>1</v>
      </c>
      <c r="E84" s="19" t="s">
        <v>264</v>
      </c>
      <c r="F84" s="19" t="s">
        <v>307</v>
      </c>
      <c r="G84" s="19" t="s">
        <v>388</v>
      </c>
      <c r="H84" s="19"/>
      <c r="I84" s="19"/>
      <c r="J84" s="19" t="s">
        <v>436</v>
      </c>
      <c r="K84" s="19" t="s">
        <v>507</v>
      </c>
      <c r="L84" s="34">
        <v>0.11124</v>
      </c>
      <c r="M84" s="19"/>
      <c r="N84" s="25"/>
      <c r="O84" s="32"/>
      <c r="P84" s="20">
        <f>D84*L84</f>
        <v>0.11124</v>
      </c>
    </row>
    <row r="85" spans="1:16" ht="12.75">
      <c r="A85" s="16">
        <f>ROW(A85)-ROW($A$7)</f>
        <v>78</v>
      </c>
      <c r="B85" s="31" t="s">
        <v>88</v>
      </c>
      <c r="C85" s="11" t="s">
        <v>176</v>
      </c>
      <c r="D85" s="37">
        <v>1</v>
      </c>
      <c r="E85" s="12" t="s">
        <v>265</v>
      </c>
      <c r="F85" s="12" t="s">
        <v>308</v>
      </c>
      <c r="G85" s="12" t="s">
        <v>389</v>
      </c>
      <c r="H85" s="12"/>
      <c r="I85" s="12"/>
      <c r="J85" s="12" t="s">
        <v>436</v>
      </c>
      <c r="K85" s="12" t="s">
        <v>508</v>
      </c>
      <c r="L85" s="35">
        <v>2.22068</v>
      </c>
      <c r="M85" s="12"/>
      <c r="N85" s="26"/>
      <c r="O85" s="33"/>
      <c r="P85" s="20">
        <f>D85*L85</f>
        <v>2.22068</v>
      </c>
    </row>
    <row r="86" spans="1:16" ht="12.75">
      <c r="A86" s="17">
        <f>ROW(A86)-ROW($A$7)</f>
        <v>79</v>
      </c>
      <c r="B86" s="30" t="s">
        <v>89</v>
      </c>
      <c r="C86" s="18" t="s">
        <v>177</v>
      </c>
      <c r="D86" s="36">
        <v>4</v>
      </c>
      <c r="E86" s="19" t="s">
        <v>266</v>
      </c>
      <c r="F86" s="19" t="s">
        <v>305</v>
      </c>
      <c r="G86" s="19" t="s">
        <v>390</v>
      </c>
      <c r="H86" s="19"/>
      <c r="I86" s="19"/>
      <c r="J86" s="19" t="s">
        <v>436</v>
      </c>
      <c r="K86" s="19" t="s">
        <v>509</v>
      </c>
      <c r="L86" s="34">
        <v>0.12177</v>
      </c>
      <c r="M86" s="19"/>
      <c r="N86" s="25"/>
      <c r="O86" s="32"/>
      <c r="P86" s="20">
        <f>D86*L86</f>
        <v>0.48708</v>
      </c>
    </row>
    <row r="87" spans="1:16" ht="12.75">
      <c r="A87" s="16">
        <f>ROW(A87)-ROW($A$7)</f>
        <v>80</v>
      </c>
      <c r="B87" s="31" t="s">
        <v>90</v>
      </c>
      <c r="C87" s="11" t="s">
        <v>178</v>
      </c>
      <c r="D87" s="37">
        <v>1</v>
      </c>
      <c r="E87" s="12" t="s">
        <v>267</v>
      </c>
      <c r="F87" s="12" t="s">
        <v>309</v>
      </c>
      <c r="G87" s="12" t="s">
        <v>391</v>
      </c>
      <c r="H87" s="12"/>
      <c r="I87" s="12"/>
      <c r="J87" s="12" t="s">
        <v>436</v>
      </c>
      <c r="K87" s="12" t="s">
        <v>510</v>
      </c>
      <c r="L87" s="35">
        <v>3.1333</v>
      </c>
      <c r="M87" s="12"/>
      <c r="N87" s="26"/>
      <c r="O87" s="33"/>
      <c r="P87" s="20">
        <f>D87*L87</f>
        <v>3.1333</v>
      </c>
    </row>
    <row r="88" spans="1:16" ht="12.75">
      <c r="A88" s="17">
        <f>ROW(A88)-ROW($A$7)</f>
        <v>81</v>
      </c>
      <c r="B88" s="30" t="s">
        <v>91</v>
      </c>
      <c r="C88" s="18" t="s">
        <v>179</v>
      </c>
      <c r="D88" s="36">
        <v>1</v>
      </c>
      <c r="E88" s="19" t="s">
        <v>268</v>
      </c>
      <c r="F88" s="19" t="s">
        <v>305</v>
      </c>
      <c r="G88" s="19" t="s">
        <v>392</v>
      </c>
      <c r="H88" s="19"/>
      <c r="I88" s="19"/>
      <c r="J88" s="19" t="s">
        <v>436</v>
      </c>
      <c r="K88" s="19" t="s">
        <v>511</v>
      </c>
      <c r="L88" s="34">
        <v>0.1305</v>
      </c>
      <c r="M88" s="19"/>
      <c r="N88" s="25"/>
      <c r="O88" s="32"/>
      <c r="P88" s="20">
        <f>D88*L88</f>
        <v>0.1305</v>
      </c>
    </row>
    <row r="89" spans="1:16" ht="12.75">
      <c r="A89" s="16">
        <f>ROW(A89)-ROW($A$7)</f>
        <v>82</v>
      </c>
      <c r="B89" s="31" t="s">
        <v>92</v>
      </c>
      <c r="C89" s="11" t="s">
        <v>180</v>
      </c>
      <c r="D89" s="37">
        <v>1</v>
      </c>
      <c r="E89" s="12" t="s">
        <v>269</v>
      </c>
      <c r="F89" s="12" t="s">
        <v>310</v>
      </c>
      <c r="G89" s="12" t="s">
        <v>393</v>
      </c>
      <c r="H89" s="12"/>
      <c r="I89" s="12"/>
      <c r="J89" s="12" t="s">
        <v>436</v>
      </c>
      <c r="K89" s="12" t="s">
        <v>512</v>
      </c>
      <c r="L89" s="35">
        <v>2.65</v>
      </c>
      <c r="M89" s="12"/>
      <c r="N89" s="26"/>
      <c r="O89" s="33"/>
      <c r="P89" s="20">
        <f>D89*L89</f>
        <v>2.65</v>
      </c>
    </row>
    <row r="90" spans="1:16" ht="12.75">
      <c r="A90" s="17">
        <f>ROW(A90)-ROW($A$7)</f>
        <v>83</v>
      </c>
      <c r="B90" s="30" t="s">
        <v>93</v>
      </c>
      <c r="C90" s="18" t="s">
        <v>181</v>
      </c>
      <c r="D90" s="36">
        <v>2</v>
      </c>
      <c r="E90" s="19" t="s">
        <v>270</v>
      </c>
      <c r="F90" s="19" t="s">
        <v>300</v>
      </c>
      <c r="G90" s="19" t="s">
        <v>394</v>
      </c>
      <c r="H90" s="19"/>
      <c r="I90" s="19"/>
      <c r="J90" s="19" t="s">
        <v>436</v>
      </c>
      <c r="K90" s="19" t="s">
        <v>513</v>
      </c>
      <c r="L90" s="34">
        <v>0.17</v>
      </c>
      <c r="M90" s="19"/>
      <c r="N90" s="25"/>
      <c r="O90" s="32"/>
      <c r="P90" s="20">
        <f>D90*L90</f>
        <v>0.34</v>
      </c>
    </row>
    <row r="91" spans="1:16" ht="12.75">
      <c r="A91" s="16">
        <f>ROW(A91)-ROW($A$7)</f>
        <v>84</v>
      </c>
      <c r="B91" s="31" t="s">
        <v>94</v>
      </c>
      <c r="C91" s="11" t="s">
        <v>182</v>
      </c>
      <c r="D91" s="37">
        <v>1</v>
      </c>
      <c r="E91" s="12" t="s">
        <v>271</v>
      </c>
      <c r="F91" s="12" t="s">
        <v>309</v>
      </c>
      <c r="G91" s="12" t="s">
        <v>395</v>
      </c>
      <c r="H91" s="12"/>
      <c r="I91" s="12"/>
      <c r="J91" s="12" t="s">
        <v>436</v>
      </c>
      <c r="K91" s="12" t="s">
        <v>514</v>
      </c>
      <c r="L91" s="35">
        <v>0.76</v>
      </c>
      <c r="M91" s="12"/>
      <c r="N91" s="26"/>
      <c r="O91" s="33"/>
      <c r="P91" s="20">
        <f>D91*L91</f>
        <v>0.76</v>
      </c>
    </row>
    <row r="92" spans="1:16" ht="12.75">
      <c r="A92" s="17">
        <f>ROW(A92)-ROW($A$7)</f>
        <v>85</v>
      </c>
      <c r="B92" s="30" t="s">
        <v>95</v>
      </c>
      <c r="C92" s="18" t="s">
        <v>183</v>
      </c>
      <c r="D92" s="36">
        <v>1</v>
      </c>
      <c r="E92" s="19" t="s">
        <v>272</v>
      </c>
      <c r="F92" s="19" t="s">
        <v>288</v>
      </c>
      <c r="G92" s="19" t="s">
        <v>396</v>
      </c>
      <c r="H92" s="19"/>
      <c r="I92" s="19"/>
      <c r="J92" s="19" t="s">
        <v>436</v>
      </c>
      <c r="K92" s="19" t="s">
        <v>515</v>
      </c>
      <c r="L92" s="34">
        <v>0.42502</v>
      </c>
      <c r="M92" s="19"/>
      <c r="N92" s="25"/>
      <c r="O92" s="32"/>
      <c r="P92" s="20">
        <f>D92*L92</f>
        <v>0.42502</v>
      </c>
    </row>
    <row r="93" spans="1:16" ht="12.75">
      <c r="A93" s="16">
        <f>ROW(A93)-ROW($A$7)</f>
        <v>86</v>
      </c>
      <c r="B93" s="31" t="s">
        <v>96</v>
      </c>
      <c r="C93" s="11" t="s">
        <v>184</v>
      </c>
      <c r="D93" s="37">
        <v>1</v>
      </c>
      <c r="E93" s="12" t="s">
        <v>273</v>
      </c>
      <c r="F93" s="12" t="s">
        <v>288</v>
      </c>
      <c r="G93" s="12" t="s">
        <v>397</v>
      </c>
      <c r="H93" s="12"/>
      <c r="I93" s="12"/>
      <c r="J93" s="12" t="s">
        <v>436</v>
      </c>
      <c r="K93" s="12" t="s">
        <v>516</v>
      </c>
      <c r="L93" s="35">
        <v>0.39</v>
      </c>
      <c r="M93" s="12"/>
      <c r="N93" s="26"/>
      <c r="O93" s="33"/>
      <c r="P93" s="20">
        <f>D93*L93</f>
        <v>0.39</v>
      </c>
    </row>
    <row r="94" spans="1:16" ht="13.5" thickBot="1">
      <c r="A94" s="17">
        <f>ROW(A94)-ROW($A$7)</f>
        <v>87</v>
      </c>
      <c r="B94" s="30" t="s">
        <v>97</v>
      </c>
      <c r="C94" s="18" t="s">
        <v>185</v>
      </c>
      <c r="D94" s="36">
        <v>1</v>
      </c>
      <c r="E94" s="19" t="s">
        <v>274</v>
      </c>
      <c r="F94" s="19" t="s">
        <v>288</v>
      </c>
      <c r="G94" s="19" t="s">
        <v>398</v>
      </c>
      <c r="H94" s="19"/>
      <c r="I94" s="19"/>
      <c r="J94" s="19" t="s">
        <v>436</v>
      </c>
      <c r="K94" s="19" t="s">
        <v>517</v>
      </c>
      <c r="L94" s="34">
        <v>0.3762</v>
      </c>
      <c r="M94" s="19"/>
      <c r="N94" s="25"/>
      <c r="O94" s="32"/>
      <c r="P94" s="20">
        <f>D94*L94</f>
        <v>0.3762</v>
      </c>
    </row>
    <row r="95" spans="1:16" ht="12.75">
      <c r="A95" s="23"/>
      <c r="B95" s="23"/>
      <c r="C95" s="23"/>
      <c r="D95" s="23"/>
      <c r="E95" s="23"/>
      <c r="F95" s="23"/>
      <c r="G95" s="23"/>
      <c r="H95" s="23"/>
      <c r="I95" s="23"/>
      <c r="J95" s="13"/>
      <c r="K95" s="13"/>
      <c r="L95" s="13"/>
      <c r="M95" s="13"/>
      <c r="N95" s="13"/>
      <c r="O95" s="13" t="s">
        <v>5</v>
      </c>
      <c r="P95" s="13">
        <f>SUM(P8:P94)</f>
        <v>283.87622999999996</v>
      </c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 t="s">
        <v>1</v>
      </c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108" spans="8:11" ht="12.75">
      <c r="H108" s="9"/>
      <c r="I108" s="9"/>
      <c r="J108" s="2"/>
      <c r="K108" s="2"/>
    </row>
    <row r="109" spans="8:10" ht="12.75">
      <c r="H109" s="10"/>
      <c r="I109" s="10"/>
      <c r="J109" s="10"/>
    </row>
    <row r="110" spans="8:10" ht="12.75">
      <c r="H110" s="10"/>
      <c r="I110" s="10"/>
      <c r="J110" s="10"/>
    </row>
    <row r="111" spans="8:10" ht="12.75">
      <c r="H111" s="10"/>
      <c r="I111" s="10"/>
      <c r="J111" s="10"/>
    </row>
  </sheetData>
  <sheetProtection/>
  <mergeCells count="4">
    <mergeCell ref="A1:E1"/>
    <mergeCell ref="A2:E2"/>
    <mergeCell ref="A3:E3"/>
    <mergeCell ref="A4:E4"/>
  </mergeCells>
  <printOptions gridLines="1"/>
  <pageMargins left="0.46" right="0.36" top="0.58" bottom="1" header="0.5" footer="0.5"/>
  <pageSetup fitToHeight="1" fitToWidth="1" horizontalDpi="200" verticalDpi="200" orientation="landscape" paperSize="9" scale="61"/>
  <headerFooter alignWithMargins="0">
    <oddFooter>&amp;L&amp;"Arial,Bold"Electric Imp&amp;C&amp;D&amp;RPage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</dc:creator>
  <cp:keywords/>
  <dc:description/>
  <cp:lastModifiedBy>Agung Mandala</cp:lastModifiedBy>
  <cp:lastPrinted>2012-06-15T00:12:18Z</cp:lastPrinted>
  <dcterms:created xsi:type="dcterms:W3CDTF">2002-11-05T15:28:02Z</dcterms:created>
  <dcterms:modified xsi:type="dcterms:W3CDTF">2020-01-08T08:29:27Z</dcterms:modified>
  <cp:category/>
  <cp:version/>
  <cp:contentType/>
  <cp:contentStatus/>
</cp:coreProperties>
</file>