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2" yWindow="588" windowWidth="24492" windowHeight="16068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<sst xmlns="http://schemas.openxmlformats.org/spreadsheetml/2006/main" count="691" uniqueCount="518">
  <si>
    <t>#</t>
  </si>
  <si>
    <t xml:space="preserve"> </t>
  </si>
  <si>
    <t>Bill of Materials</t>
  </si>
  <si>
    <t>Electric Imp, Inc</t>
  </si>
  <si>
    <t>Extended Price</t>
  </si>
  <si>
    <t xml:space="preserve">Total Price </t>
  </si>
  <si>
    <t>imp006-breakout.PrjPCB</t>
  </si>
  <si>
    <t>2.3</t>
  </si>
  <si>
    <t>9/25/2019</t>
  </si>
  <si>
    <t>4:11 PM</t>
  </si>
  <si>
    <t>Part Number</t>
  </si>
  <si>
    <t>ELEC00031</t>
  </si>
  <si>
    <t>CAPC00037</t>
  </si>
  <si>
    <t>CAPC00051</t>
  </si>
  <si>
    <t>CAPC00120</t>
  </si>
  <si>
    <t>CAPC00005</t>
  </si>
  <si>
    <t>CAPC00002</t>
  </si>
  <si>
    <t>CAPC00100</t>
  </si>
  <si>
    <t>CAPC00040</t>
  </si>
  <si>
    <t>CAPC00138</t>
  </si>
  <si>
    <t>CAPC00084</t>
  </si>
  <si>
    <t>CAPC00025</t>
  </si>
  <si>
    <t>CAPC00008</t>
  </si>
  <si>
    <t>CAPC00061</t>
  </si>
  <si>
    <t>CAPC00133</t>
  </si>
  <si>
    <t>CAPC00012</t>
  </si>
  <si>
    <t>CAPC00108</t>
  </si>
  <si>
    <t>CAPC00130</t>
  </si>
  <si>
    <t>CAPC00112</t>
  </si>
  <si>
    <t>CAPC00041</t>
  </si>
  <si>
    <t>CAPC00113</t>
  </si>
  <si>
    <t>CAPC00026</t>
  </si>
  <si>
    <t>CAPC00102</t>
  </si>
  <si>
    <t>LED00002</t>
  </si>
  <si>
    <t>LED00012</t>
  </si>
  <si>
    <t>SCHOTTKY00014</t>
  </si>
  <si>
    <t>LED00047</t>
  </si>
  <si>
    <t>LED00054</t>
  </si>
  <si>
    <t>FB00010</t>
  </si>
  <si>
    <t>CON00013</t>
  </si>
  <si>
    <t>CON00017</t>
  </si>
  <si>
    <t>HDR00066</t>
  </si>
  <si>
    <t>HDR00005</t>
  </si>
  <si>
    <t>HDR00002</t>
  </si>
  <si>
    <t>USB00001</t>
  </si>
  <si>
    <t>IND00066</t>
  </si>
  <si>
    <t>IND00067</t>
  </si>
  <si>
    <t>IND00065</t>
  </si>
  <si>
    <t>IND00041</t>
  </si>
  <si>
    <t>IND00049</t>
  </si>
  <si>
    <t>IND00045</t>
  </si>
  <si>
    <t>TVS00006</t>
  </si>
  <si>
    <t>PHOTO00011</t>
  </si>
  <si>
    <t>NFET00001</t>
  </si>
  <si>
    <t>NFET00010</t>
  </si>
  <si>
    <t>NFET00007</t>
  </si>
  <si>
    <t>NPN00004</t>
  </si>
  <si>
    <t>NFET00011</t>
  </si>
  <si>
    <t>RES00020</t>
  </si>
  <si>
    <t>RES00011</t>
  </si>
  <si>
    <t>RES00007</t>
  </si>
  <si>
    <t>RES00071</t>
  </si>
  <si>
    <t>RES00132</t>
  </si>
  <si>
    <t>RES00005</t>
  </si>
  <si>
    <t>RES00133</t>
  </si>
  <si>
    <t>RES00045</t>
  </si>
  <si>
    <t>RES00135</t>
  </si>
  <si>
    <t>RES00036</t>
  </si>
  <si>
    <t>RES00033</t>
  </si>
  <si>
    <t>RES00039</t>
  </si>
  <si>
    <t>RES00019</t>
  </si>
  <si>
    <t>RES00040</t>
  </si>
  <si>
    <t>RES00134</t>
  </si>
  <si>
    <t>BTN00009</t>
  </si>
  <si>
    <t>SWITCH00001</t>
  </si>
  <si>
    <t>IC00281</t>
  </si>
  <si>
    <t>IC00288</t>
  </si>
  <si>
    <t>IC00262</t>
  </si>
  <si>
    <t>IC00208</t>
  </si>
  <si>
    <t>IC00219</t>
  </si>
  <si>
    <t>IC00276</t>
  </si>
  <si>
    <t>IC00283</t>
  </si>
  <si>
    <t>IC00202</t>
  </si>
  <si>
    <t>IC00284</t>
  </si>
  <si>
    <t>IC00236</t>
  </si>
  <si>
    <t>MOD00039</t>
  </si>
  <si>
    <t>IC00278</t>
  </si>
  <si>
    <t>IC00289</t>
  </si>
  <si>
    <t>MOD00035</t>
  </si>
  <si>
    <t>IC00287</t>
  </si>
  <si>
    <t>IC00286</t>
  </si>
  <si>
    <t>XTAL00027</t>
  </si>
  <si>
    <t>XTAL00024</t>
  </si>
  <si>
    <t>Designator</t>
  </si>
  <si>
    <t>ANT1</t>
  </si>
  <si>
    <t>C1, C5, C6, C30, C63, C64, C67</t>
  </si>
  <si>
    <t>C2, C25, C26, C27</t>
  </si>
  <si>
    <t>C3</t>
  </si>
  <si>
    <t>C4, C12, C15, C17, C18, C23</t>
  </si>
  <si>
    <t>C7, C8, C9, C14, C16, C21, C22, C24, C31, C36, C37, C38, C39, C40, C41, C42, C43, C47, C49, C50, C52, C54, C55, C70, C71, C72</t>
  </si>
  <si>
    <t>C10, C11</t>
  </si>
  <si>
    <t>C13, C29</t>
  </si>
  <si>
    <t>C19</t>
  </si>
  <si>
    <t>C20</t>
  </si>
  <si>
    <t>C28</t>
  </si>
  <si>
    <t>C32, C33, C45, C46, C51, C53</t>
  </si>
  <si>
    <t>C34</t>
  </si>
  <si>
    <t>C35</t>
  </si>
  <si>
    <t>C44, C59, C60, C61</t>
  </si>
  <si>
    <t>C48, C58</t>
  </si>
  <si>
    <t>C56, C57, C68, C69</t>
  </si>
  <si>
    <t>C62</t>
  </si>
  <si>
    <t>C65, C66</t>
  </si>
  <si>
    <t>C73</t>
  </si>
  <si>
    <t>C74</t>
  </si>
  <si>
    <t>C75</t>
  </si>
  <si>
    <t>D1</t>
  </si>
  <si>
    <t>D2</t>
  </si>
  <si>
    <t>D3, D7, D8</t>
  </si>
  <si>
    <t>D4</t>
  </si>
  <si>
    <t>D5</t>
  </si>
  <si>
    <t>FB1</t>
  </si>
  <si>
    <t>J1, J2</t>
  </si>
  <si>
    <t>J5</t>
  </si>
  <si>
    <t>J6, J9</t>
  </si>
  <si>
    <t>J7, J15</t>
  </si>
  <si>
    <t>J8, MOV2, U17</t>
  </si>
  <si>
    <t>J13, J16</t>
  </si>
  <si>
    <t>J14</t>
  </si>
  <si>
    <t>L1, L2</t>
  </si>
  <si>
    <t>L3</t>
  </si>
  <si>
    <t>L4</t>
  </si>
  <si>
    <t>L5</t>
  </si>
  <si>
    <t>L6</t>
  </si>
  <si>
    <t>L7</t>
  </si>
  <si>
    <t>MOV1</t>
  </si>
  <si>
    <t>Q1</t>
  </si>
  <si>
    <t>Q2, Q3, Q5</t>
  </si>
  <si>
    <t>Q4</t>
  </si>
  <si>
    <t>Q6, Q12</t>
  </si>
  <si>
    <t>Q8, Q11</t>
  </si>
  <si>
    <t>Q10</t>
  </si>
  <si>
    <t>R1, R4, R6, R8, R51, R59, R60, R63</t>
  </si>
  <si>
    <t>R2, R3, R7, R32, R38</t>
  </si>
  <si>
    <t>R5, R58</t>
  </si>
  <si>
    <t>R9, R21</t>
  </si>
  <si>
    <t>R10</t>
  </si>
  <si>
    <t>R11, R12, R36, R37, R57</t>
  </si>
  <si>
    <t>R13</t>
  </si>
  <si>
    <t>R14, R39, R43, R52</t>
  </si>
  <si>
    <t>R15</t>
  </si>
  <si>
    <t>R17</t>
  </si>
  <si>
    <t>R19, R23, R25, R26, R27, R28, R29, R31, R33, R34, R35, R40, R42, R44, R46, R47, R49, R50, R53, R54, R55, R56, R61, R64</t>
  </si>
  <si>
    <t>R20, R30, R41</t>
  </si>
  <si>
    <t>R22, R45</t>
  </si>
  <si>
    <t>R24</t>
  </si>
  <si>
    <t>R48</t>
  </si>
  <si>
    <t>S1</t>
  </si>
  <si>
    <t>S2</t>
  </si>
  <si>
    <t>U1</t>
  </si>
  <si>
    <t>U2</t>
  </si>
  <si>
    <t>U3</t>
  </si>
  <si>
    <t>U4</t>
  </si>
  <si>
    <t>U5</t>
  </si>
  <si>
    <t>U6, U13</t>
  </si>
  <si>
    <t>U7</t>
  </si>
  <si>
    <t>U8</t>
  </si>
  <si>
    <t>U9</t>
  </si>
  <si>
    <t>U10</t>
  </si>
  <si>
    <t>U11</t>
  </si>
  <si>
    <t>U12</t>
  </si>
  <si>
    <t>U14</t>
  </si>
  <si>
    <t>U16</t>
  </si>
  <si>
    <t>U18</t>
  </si>
  <si>
    <t>U19</t>
  </si>
  <si>
    <t>Y1</t>
  </si>
  <si>
    <t>Y2</t>
  </si>
  <si>
    <t>Quantity</t>
  </si>
  <si>
    <t>Description</t>
  </si>
  <si>
    <t>Antenna</t>
  </si>
  <si>
    <t>CAP,X5R,10uF,10%,16V,0805,#</t>
  </si>
  <si>
    <t>CAP,X5R,22uF,20%,16V,0805</t>
  </si>
  <si>
    <t>CAP,X7R,0.047uF,10%,100V,0402</t>
  </si>
  <si>
    <t>CAP,X5R,1.0uF,10%,6.3V, 0402,#</t>
  </si>
  <si>
    <t>CAP,X5R,0.1uF,10%,6.3V, 0402,#</t>
  </si>
  <si>
    <t>CAP,C0G,2pF,±0.25pF,50V,0402</t>
  </si>
  <si>
    <t>CAP,X5R,2.2uF,10%,6.3V,0402#</t>
  </si>
  <si>
    <t>CAP,X5R,4.7uF,10%,16V,0603</t>
  </si>
  <si>
    <t>CAP,X7R,0.01UF,10%,50V,0402</t>
  </si>
  <si>
    <t>CAP,X7R,0.1uF,10%,16V,0402,#</t>
  </si>
  <si>
    <t>CAP,C0G,10pF,+/-0.25pF,50V, 0402</t>
  </si>
  <si>
    <t>CAP,C0G,100pF,5%,25V,0402</t>
  </si>
  <si>
    <t>CAP,X5R,0.47uF,10%,16V,0402</t>
  </si>
  <si>
    <t>CAP,X5R,4.7uF,20%,6.3V, 0402,#</t>
  </si>
  <si>
    <t>CAP,C0G,33pF,2%,50V,0402</t>
  </si>
  <si>
    <t>CAP,X5R,47uF,20%,10V,0805</t>
  </si>
  <si>
    <t>CAP,X7R,3300pF,10%,50V,0402</t>
  </si>
  <si>
    <t>CAP,C0G,12pF,5%,50V,0402#</t>
  </si>
  <si>
    <t>CAP,C0G,1pF,±0.5pF,50V, Hi-Q (Microwave), 0402</t>
  </si>
  <si>
    <t>CAP,X7R,0.01uF,10%,16V,0402,#</t>
  </si>
  <si>
    <t>CAP,C0G/NP0,0.3pF,±0.1pF,50V,0402</t>
  </si>
  <si>
    <t>LED, RGB, 1.9/3/3V, 622/530/470nm, 71/140/36mcd, PLCC-4, DNU</t>
  </si>
  <si>
    <t>LED, Red and Green, 2/2V, 631/571nm, 25/35mcd, SMT</t>
  </si>
  <si>
    <t>DIODE, Schottky, 1uA reverse current, 200mA, 45V, SOD-523</t>
  </si>
  <si>
    <t>LED, Blue, 2.8V, 470nm, 15mcd, 0603</t>
  </si>
  <si>
    <t>LED, Red, 2.0V, 631nm, 5mA, 0603</t>
  </si>
  <si>
    <t>FERR BD, 120 Ohm @ 100Mhz, 1.3 A, 90 mOhm, 0402</t>
  </si>
  <si>
    <t>Conn, Coax, U.FL, non-switch, Rcpt, 2.6 x 2.5mm, SMD</t>
  </si>
  <si>
    <t>Connector, JST PH Series, 2-Position Socket, 2.0mm Pitch, Male Pins, Surface Mount, R/A</t>
  </si>
  <si>
    <t>HDR, 1x4 Pin, 2mm Pitch, Right Angle, TH</t>
  </si>
  <si>
    <t>HDR, 1x5 Pin, 2.54mm Pitch, Gold Flash, Vertical, TH</t>
  </si>
  <si>
    <t>Conn, Nano SIM Card, 6-Pin, SMT, Metal Oxide Varistor, IC, STM32F413ZHJ-imp006, 32bit Microcontroller, 1.5MB Flash, 100Mhz</t>
  </si>
  <si>
    <t>HDR, 1x2 Pin, 2.54mm Pitch, Gold Flash, Vertical, TH</t>
  </si>
  <si>
    <t>USB Mini-B Connector</t>
  </si>
  <si>
    <t>IND, 2.2uH, 20%, 2.9A, 44 mOhm, SMD</t>
  </si>
  <si>
    <t>IND, 2.2uH, 20%, 375 mOhm, 0603, 750mA</t>
  </si>
  <si>
    <t>IND, 3.3uH, 20%, 1.55A, 168 mOhm, 2520</t>
  </si>
  <si>
    <t>IND, 27nH, 5%, 700 mOhm, 0402, 300mA</t>
  </si>
  <si>
    <t>IND, 3.0nH, ±0.3nH, 170mOhm, 0402, 300mA, RF</t>
  </si>
  <si>
    <t>IND, 2.4nH, +/-0.1nH, 300mOhm, 0402, 220mA</t>
  </si>
  <si>
    <t>Varistor,10V,10A,0402</t>
  </si>
  <si>
    <t>Phototrans, Clear, Top View, 940nm, 0.4V, 0.6mA, 0603</t>
  </si>
  <si>
    <t>NFET, 60V, 310mA, SOT323</t>
  </si>
  <si>
    <t>NFET, 20V, 4.0A, SOT23</t>
  </si>
  <si>
    <t>NFET+PFET, 20V, 740mA, SOT563</t>
  </si>
  <si>
    <t>NPN, 40V, 200mA, SOT323</t>
  </si>
  <si>
    <t>NFET, 20V, 1.A, SOT323</t>
  </si>
  <si>
    <t>RES,10K,1%,0.063W,0402,#</t>
  </si>
  <si>
    <t>RES,220 Ohm,5%,0.063W,0402</t>
  </si>
  <si>
    <t>RES,22K,5%,0.063W,0402</t>
  </si>
  <si>
    <t>RES,10 Ohm,1% 0.1W,0402</t>
  </si>
  <si>
    <t>RES,5.23K,1%,0.063W,0402</t>
  </si>
  <si>
    <t>RES,4.7K,5%,0.063W,0402,#</t>
  </si>
  <si>
    <t>RES,29.4k,1%,0.063W,0402</t>
  </si>
  <si>
    <t>RES,470 Ohm,5%,0.063W,0402</t>
  </si>
  <si>
    <t>RES,160 Ohm,1%,0.063W,0402</t>
  </si>
  <si>
    <t>RES,1K,1%,0.063W,0402,#</t>
  </si>
  <si>
    <t>RES,100K,1%,0.063W,0402,#</t>
  </si>
  <si>
    <t>RES,1M,1%,0.1W,0402,#</t>
  </si>
  <si>
    <t>RES,0 Ohm,0.063W,0402</t>
  </si>
  <si>
    <t>RES,270K,1%,0.063W,0402</t>
  </si>
  <si>
    <t>RES,0.01 Ohm,1%,0.5W,0805</t>
  </si>
  <si>
    <t>SPST- NO Momentary Button, 200g Force</t>
  </si>
  <si>
    <t>DPDT Slide Switch, SMD</t>
  </si>
  <si>
    <t>IC, Li-ion Battery Charger, Switchmode, PowerPath, 3A, 22QFN</t>
  </si>
  <si>
    <t>IC, DC/DC buck, 3-17VV in, Adj. Out, 3A, 2.5 MHz, 16-QFN</t>
  </si>
  <si>
    <t>IC, Battery Gas Gauge, I2C, 2.3-4.9V, SON10</t>
  </si>
  <si>
    <t>IC, Sensor, Temp+Humidity, ST HTS221, +/-4.5% RH</t>
  </si>
  <si>
    <t>IC, Accelerometer, 3-Axis, 12-bit, LGA12</t>
  </si>
  <si>
    <t>IC, Load Switch, 1.5A, w/discharge, 90mOhm, SC-70-6</t>
  </si>
  <si>
    <t>IC, Dual SIM Card Analog Switch, QFN16</t>
  </si>
  <si>
    <t>IC, SPI Flash, 64Mbit, 104MHz, QSPI, 2.7V-3.6V, SOIC-8W</t>
  </si>
  <si>
    <t>IC, Logic, 8-bit Level Translator, auto-direction, 20-TSSOP</t>
  </si>
  <si>
    <t>IC, eSIM, SLM 76CF3201P, 320kB Flash, 8kB RAM, 8WSON</t>
  </si>
  <si>
    <t>Module, Quectel BG96, LTE Cat M1 + GNSS</t>
  </si>
  <si>
    <t>IC, DC/DC buck, 3.3-10V in, Adj Out, 300mA, 2.5 MHz, 12-SON</t>
  </si>
  <si>
    <t>IC, Dual Analog Switch, 5V tolerance, DPST, 1.65V-5.5V, 6 ohm, VSSOP8</t>
  </si>
  <si>
    <t>Module, Dual band WiFi + BLE, Type 1MW, LGA72</t>
  </si>
  <si>
    <t>IC, MCU Reset Circuits, 3.3V, 100uS Reset, SOT-23</t>
  </si>
  <si>
    <t>IC, Logic, D Flip-Flop, SN74LVC1G175, SOT-353</t>
  </si>
  <si>
    <t>XTAL, 32.768kHz, 20ppm, 7pF, 80K Ohm, 2012</t>
  </si>
  <si>
    <t>XTAL, 26MHz, 20ppm, 8pF, 100 Ohm, 2016</t>
  </si>
  <si>
    <t>Manufacturer</t>
  </si>
  <si>
    <t>Samsung</t>
  </si>
  <si>
    <t>TDK</t>
  </si>
  <si>
    <t>Taiyo Yuden</t>
  </si>
  <si>
    <t>Murata</t>
  </si>
  <si>
    <t>Yageo</t>
  </si>
  <si>
    <t>Cree Inc</t>
  </si>
  <si>
    <t>Liteon</t>
  </si>
  <si>
    <t>Comchip</t>
  </si>
  <si>
    <t>TE Connectivity</t>
  </si>
  <si>
    <t>JST</t>
  </si>
  <si>
    <t>Seeed</t>
  </si>
  <si>
    <t>FCI</t>
  </si>
  <si>
    <t>On Shore</t>
  </si>
  <si>
    <t>Bourns</t>
  </si>
  <si>
    <t>Everlight</t>
  </si>
  <si>
    <t>NXP</t>
  </si>
  <si>
    <t>Diodes Incorporated</t>
  </si>
  <si>
    <t>On Semi</t>
  </si>
  <si>
    <t>Panasonic</t>
  </si>
  <si>
    <t>Stackpole</t>
  </si>
  <si>
    <t>Susumu</t>
  </si>
  <si>
    <t>C&amp;K</t>
  </si>
  <si>
    <t>C &amp; K</t>
  </si>
  <si>
    <t>TI</t>
  </si>
  <si>
    <t>Maxim</t>
  </si>
  <si>
    <t>ST Micro</t>
  </si>
  <si>
    <t xml:space="preserve">ON Semiconductor </t>
  </si>
  <si>
    <t>Spansion</t>
  </si>
  <si>
    <t>Infineon</t>
  </si>
  <si>
    <t>Quectel</t>
  </si>
  <si>
    <t>ROHM</t>
  </si>
  <si>
    <t>AVX</t>
  </si>
  <si>
    <t>NDK</t>
  </si>
  <si>
    <t>Manufacturer Part Number</t>
  </si>
  <si>
    <t>CL21A106KOQNNNE</t>
  </si>
  <si>
    <t>C2012X5R1C226M</t>
  </si>
  <si>
    <t>TMK105B7473KV-F</t>
  </si>
  <si>
    <t>GRM155R60J105KE19D</t>
  </si>
  <si>
    <t>C1005X5R0J104K</t>
  </si>
  <si>
    <t>CL05C020CB5NNNC</t>
  </si>
  <si>
    <t>C1005X5R0J225K</t>
  </si>
  <si>
    <t>C1608X5R1C475K080AC</t>
  </si>
  <si>
    <t>CL05B103KB5NNNC</t>
  </si>
  <si>
    <t>CL05B104KO5NNNC</t>
  </si>
  <si>
    <t>CL05C100CB5NCNC</t>
  </si>
  <si>
    <t>C1005C0G1E101J</t>
  </si>
  <si>
    <t>GRM155R61C474KE01D</t>
  </si>
  <si>
    <t>GRM155R60J475ME47D</t>
  </si>
  <si>
    <t>GRM1555C1H330GA01D</t>
  </si>
  <si>
    <t>GRM21BR61A476ME15L</t>
  </si>
  <si>
    <t>CL05B332KB5NNNC</t>
  </si>
  <si>
    <t>CC0402JRNPO9BN120</t>
  </si>
  <si>
    <t>GJM1555C1H1R0BB01D</t>
  </si>
  <si>
    <t>CC0402KRX7R7BB103</t>
  </si>
  <si>
    <t>GJM1555C1HR30BB01</t>
  </si>
  <si>
    <t>CLVBA-FKA-CAEDH8BBB7a363</t>
  </si>
  <si>
    <t>LTST-C195KGJRKT</t>
  </si>
  <si>
    <t>CDBU0245</t>
  </si>
  <si>
    <t>LTST-C193TBKT-5A</t>
  </si>
  <si>
    <t>LTST-C193KRKT-5A</t>
  </si>
  <si>
    <t>BLM15PD121SN1D</t>
  </si>
  <si>
    <t>1909763-1</t>
  </si>
  <si>
    <t>S2B-PH-SM4-TB(LF)(SN)</t>
  </si>
  <si>
    <t>68000-105HLF</t>
  </si>
  <si>
    <t>68000-402HLF</t>
  </si>
  <si>
    <t>USB-M26FTR</t>
  </si>
  <si>
    <t>SRN4018-2R2M</t>
  </si>
  <si>
    <t>LQM18PN2R2MFRL</t>
  </si>
  <si>
    <t>VLS252012HBX-3R3M-1</t>
  </si>
  <si>
    <t>HK100527NJ-T</t>
  </si>
  <si>
    <t>LQG15HS3N0S02D</t>
  </si>
  <si>
    <t>LQP15MN2N4B02D</t>
  </si>
  <si>
    <t>VRS0402SR55R100N</t>
  </si>
  <si>
    <t>PT19-21C/L41/TR8</t>
  </si>
  <si>
    <t>2N7002PW,115</t>
  </si>
  <si>
    <t>DMN2056U-7</t>
  </si>
  <si>
    <t>DMC2400UV-7</t>
  </si>
  <si>
    <t>MMBT3904WT1G</t>
  </si>
  <si>
    <t>DMG1012UW-7</t>
  </si>
  <si>
    <t>RC0402FR-0710KL</t>
  </si>
  <si>
    <t>RC0402JR-07220RL</t>
  </si>
  <si>
    <t>RC0402JR-0722KL</t>
  </si>
  <si>
    <t>ERJ-2RKF10R0X</t>
  </si>
  <si>
    <t>ERJ-2RKF5231X</t>
  </si>
  <si>
    <t>RC0402JR-074K7L</t>
  </si>
  <si>
    <t>ERJ-2RKF2942X</t>
  </si>
  <si>
    <t>RC0402JR-07470RL</t>
  </si>
  <si>
    <t>RC0402JR-07160RL</t>
  </si>
  <si>
    <t>RC0402FR-071KL</t>
  </si>
  <si>
    <t>RC0402FR-07100KL</t>
  </si>
  <si>
    <t>RMCF0402FT1M00</t>
  </si>
  <si>
    <t>RC0402JR-070RL</t>
  </si>
  <si>
    <t>RC0402FR-07270KL</t>
  </si>
  <si>
    <t>KRL1220E-M-R010-F-T5</t>
  </si>
  <si>
    <t>KMR621NG LFS</t>
  </si>
  <si>
    <t>JS202011SCQN</t>
  </si>
  <si>
    <t>BQ24295RGER</t>
  </si>
  <si>
    <t>TPS62130RGTR</t>
  </si>
  <si>
    <t>MAX17055ETB+T</t>
  </si>
  <si>
    <t>HTS221TR</t>
  </si>
  <si>
    <t>LIS2DH12TR</t>
  </si>
  <si>
    <t>TPS22919DCKT</t>
  </si>
  <si>
    <t>FSA2567MPX</t>
  </si>
  <si>
    <t>S25FL064LABMFI013</t>
  </si>
  <si>
    <t>TXS0108EPWR</t>
  </si>
  <si>
    <t>SLM 76CF3201P</t>
  </si>
  <si>
    <t>BG96MA-128-SNN</t>
  </si>
  <si>
    <t>TPS62745DSSR</t>
  </si>
  <si>
    <t>74LVCV2G66DC,125</t>
  </si>
  <si>
    <t>LBEE5HY1MW</t>
  </si>
  <si>
    <t>BD48K33G-TL</t>
  </si>
  <si>
    <t>74LVC1G175GW,125</t>
  </si>
  <si>
    <t>ST2012SB32768C0HPWBB</t>
  </si>
  <si>
    <t xml:space="preserve">NX2016SA-26MHZ-EXS00A-CS06025
</t>
  </si>
  <si>
    <t>Manufacturer 2</t>
  </si>
  <si>
    <t>Hirose</t>
  </si>
  <si>
    <t>4UCON</t>
  </si>
  <si>
    <t>Rohm</t>
  </si>
  <si>
    <t>Manufacturer Part Number 2</t>
  </si>
  <si>
    <t>EMK212BJ106KG-T</t>
  </si>
  <si>
    <t>CL05A105KQ5NNNC</t>
  </si>
  <si>
    <t>GRM155R60J104KA01D</t>
  </si>
  <si>
    <t>CC0402KRX7R9BB103</t>
  </si>
  <si>
    <t>EMK105B7104KV-F</t>
  </si>
  <si>
    <t>C1005C0G1H100CT</t>
  </si>
  <si>
    <t>CL05A475MQ5NQNC</t>
  </si>
  <si>
    <t>CC0402KRX7R9BB332</t>
  </si>
  <si>
    <t>GRM1555C1H120JZ01D</t>
  </si>
  <si>
    <t>GJM1555C1H1R0BB01J</t>
  </si>
  <si>
    <t>0402YC103KAT2A</t>
  </si>
  <si>
    <t>U.FL-R-SMT-1(10)</t>
  </si>
  <si>
    <t>MCR01MRTF1002</t>
  </si>
  <si>
    <t>ERJ-2GEJ221X</t>
  </si>
  <si>
    <t>ERJ-2GEJ223X</t>
  </si>
  <si>
    <t>MCR01MRTJ472</t>
  </si>
  <si>
    <t>RMCF0402JT470R</t>
  </si>
  <si>
    <t>RMCF0402FT1K00</t>
  </si>
  <si>
    <t>RMCF0402FT100K</t>
  </si>
  <si>
    <t>MCR01MRTF1004</t>
  </si>
  <si>
    <t>MCR01MRTJ000</t>
  </si>
  <si>
    <t>MCR01MZPF2703</t>
  </si>
  <si>
    <t>Supplier 1</t>
  </si>
  <si>
    <t>Digi-Key</t>
  </si>
  <si>
    <t>Digi-key</t>
  </si>
  <si>
    <t>Farnell, [NoParam]</t>
  </si>
  <si>
    <t>Mouser</t>
  </si>
  <si>
    <t>Supplier Part Number 1</t>
  </si>
  <si>
    <t>1276-1096-1-ND</t>
  </si>
  <si>
    <t>445-7647-1-ND</t>
  </si>
  <si>
    <t>587-2240-1-ND</t>
  </si>
  <si>
    <t>490-1320-1-ND</t>
  </si>
  <si>
    <t>445-1266-1-ND</t>
  </si>
  <si>
    <t>1276-1270-1-ND</t>
  </si>
  <si>
    <t>445-6847-1-ND</t>
  </si>
  <si>
    <t>445-7478-1-ND</t>
  </si>
  <si>
    <t>1276-1028-1-ND</t>
  </si>
  <si>
    <t>1276-1001-1-ND</t>
  </si>
  <si>
    <t>1276-1622-1-ND</t>
  </si>
  <si>
    <t>445-6845-1-ND</t>
  </si>
  <si>
    <t>490-13421-1-ND</t>
  </si>
  <si>
    <t>490-5915-1-ND</t>
  </si>
  <si>
    <t>490-6232-1-ND</t>
  </si>
  <si>
    <t>490-9961-1-ND</t>
  </si>
  <si>
    <t>1276-1552-1-ND</t>
  </si>
  <si>
    <t>311-1016-1-ND</t>
  </si>
  <si>
    <t>490-6073-1-ND</t>
  </si>
  <si>
    <t>311-1042-1-ND</t>
  </si>
  <si>
    <t>GJM1555C1HR30BB01D</t>
  </si>
  <si>
    <t>CLVBA-FKA-CAEDH8BBB7A363CT-ND</t>
  </si>
  <si>
    <t>160-1452-1-ND</t>
  </si>
  <si>
    <t>641-1284-2-ND</t>
  </si>
  <si>
    <t>160-1827-1-ND</t>
  </si>
  <si>
    <t>160-1830-1-ND</t>
  </si>
  <si>
    <t>490-5203-1-ND</t>
  </si>
  <si>
    <t>A118077CT-ND</t>
  </si>
  <si>
    <t>455-1749-1-ND</t>
  </si>
  <si>
    <t>1597-1083-ND</t>
  </si>
  <si>
    <t>609-3462-ND</t>
  </si>
  <si>
    <t>2470827, [NoParam]</t>
  </si>
  <si>
    <t>609-3503-ND</t>
  </si>
  <si>
    <t>ED2992TR-ND</t>
  </si>
  <si>
    <t>SRN4018-2R2MDKR-ND</t>
  </si>
  <si>
    <t>490-10764-1-ND</t>
  </si>
  <si>
    <t>445-173028-1-ND</t>
  </si>
  <si>
    <t>587-1524-1-ND</t>
  </si>
  <si>
    <t>490-6570-1-ND</t>
  </si>
  <si>
    <t>490-6753-1-ND</t>
  </si>
  <si>
    <t>311-1515-1-ND</t>
  </si>
  <si>
    <t>1080-1384-1-ND</t>
  </si>
  <si>
    <t>771-2N7002PW-115</t>
  </si>
  <si>
    <t>DMN2056U-7DICT-ND</t>
  </si>
  <si>
    <t>DMC2400UV-7DICT-ND</t>
  </si>
  <si>
    <t>MMBT3904WT1GOSCT-ND</t>
  </si>
  <si>
    <t>DMG1012UW-7DICT-ND</t>
  </si>
  <si>
    <t>311-10.0KLRCT-ND</t>
  </si>
  <si>
    <t>311-220JRCT-ND</t>
  </si>
  <si>
    <t>311-22KJRCT-ND</t>
  </si>
  <si>
    <t>P10.0LCT-ND</t>
  </si>
  <si>
    <t>P5.23KLCT-ND</t>
  </si>
  <si>
    <t>311-4.7KJRCT-ND</t>
  </si>
  <si>
    <t>P29.4KLCT-ND</t>
  </si>
  <si>
    <t>311-470JRCT-ND</t>
  </si>
  <si>
    <t>311-160JRCT-ND</t>
  </si>
  <si>
    <t>311-1.00KLRCT-ND</t>
  </si>
  <si>
    <t>311-100KLRCT-ND</t>
  </si>
  <si>
    <t>RMCF0402FT1M00CT-ND</t>
  </si>
  <si>
    <t>311-0.0JRCT-ND</t>
  </si>
  <si>
    <t>311-270KLRCT-ND</t>
  </si>
  <si>
    <t>408-1544-1-ND</t>
  </si>
  <si>
    <t>CKN10684CT-ND</t>
  </si>
  <si>
    <t>401-2002-2-ND</t>
  </si>
  <si>
    <t>296-39552-1-ND</t>
  </si>
  <si>
    <t>296-37682-1-ND</t>
  </si>
  <si>
    <t>MAX17055ETB+TCT-ND</t>
  </si>
  <si>
    <t>497-15382-1-ND</t>
  </si>
  <si>
    <t>497-14851-1-ND</t>
  </si>
  <si>
    <t>296-53421-1-ND</t>
  </si>
  <si>
    <t xml:space="preserve">FSA2567MPXCT-ND </t>
  </si>
  <si>
    <t>428-4073-1-ND</t>
  </si>
  <si>
    <t>296-23011-6-ND</t>
  </si>
  <si>
    <t>296-44339-1-ND</t>
  </si>
  <si>
    <t>74LVCV2G66DC,125-ND</t>
  </si>
  <si>
    <t>BD48K33G-TLCT-ND</t>
  </si>
  <si>
    <t>1727-6069-1-ND</t>
  </si>
  <si>
    <t>1253-1342-1-ND</t>
  </si>
  <si>
    <t xml:space="preserve">644-1213-1-ND
</t>
  </si>
  <si>
    <t>Supplier Price 1</t>
  </si>
  <si>
    <t>Supplier 2</t>
  </si>
  <si>
    <t>Digi-Key, [NoParam]</t>
  </si>
  <si>
    <t>Supplier Part Number 2</t>
  </si>
  <si>
    <t>587-1295-1-ND</t>
  </si>
  <si>
    <t>1276-1010-1-ND</t>
  </si>
  <si>
    <t>81-GRM155R60J104KA1D</t>
  </si>
  <si>
    <t>810-C1005X5R0J225K</t>
  </si>
  <si>
    <t>311-1349-1-ND</t>
  </si>
  <si>
    <t>587-1451-1-ND</t>
  </si>
  <si>
    <t>810-C1005C0G1H100C</t>
  </si>
  <si>
    <t>1276-1483-1-ND</t>
  </si>
  <si>
    <t>311-1034-1-ND</t>
  </si>
  <si>
    <t>490-1279-1-ND</t>
  </si>
  <si>
    <t>490-8083-1-ND</t>
  </si>
  <si>
    <t>478-1114-1-ND</t>
  </si>
  <si>
    <t>H11891CT-ND</t>
  </si>
  <si>
    <t>732-5954-1-ND, [NoParam]</t>
  </si>
  <si>
    <t>RHM10.0KCDCT-ND</t>
  </si>
  <si>
    <t>P220JCT-ND</t>
  </si>
  <si>
    <t>P22KJCT-ND</t>
  </si>
  <si>
    <t>RHM4.7KCECT-ND</t>
  </si>
  <si>
    <t>RMCF0402JT470RCT-ND</t>
  </si>
  <si>
    <t>RMCF0402FT1K00CT-ND</t>
  </si>
  <si>
    <t>RMCF0402FT100KCT-ND</t>
  </si>
  <si>
    <t>RHM1.00MCDCT-ND</t>
  </si>
  <si>
    <t>RHM0.0CECT-ND</t>
  </si>
  <si>
    <t>RHM270KLCT-ND</t>
  </si>
  <si>
    <t>Supplier Price 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</si>
</sst>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0.00000"/>
    <numFmt numFmtId="192" formatCode="&quot;$&quot;#,##0.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192" fontId="0" fillId="0" borderId="21" xfId="0" applyNumberFormat="1" applyFont="1" applyFill="1" applyBorder="1" applyAlignment="1">
      <alignment/>
    </xf>
    <xf numFmtId="192" fontId="0" fillId="0" borderId="22" xfId="0" applyNumberFormat="1" applyFont="1" applyFill="1" applyBorder="1" applyAlignment="1">
      <alignment/>
    </xf>
    <xf numFmtId="192" fontId="0" fillId="0" borderId="17" xfId="0" applyNumberFormat="1" applyFont="1" applyFill="1" applyBorder="1" applyAlignment="1">
      <alignment/>
    </xf>
    <xf numFmtId="192" fontId="0" fillId="0" borderId="11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7" xfId="0" applyFont="1" applyFill="1" applyBorder="1" applyAlignment="1" quotePrefix="1">
      <alignment/>
    </xf>
    <xf numFmtId="0" fontId="8" fillId="0" borderId="14" xfId="0" applyFont="1" applyFill="1" applyBorder="1" applyAlignment="1" quotePrefix="1">
      <alignment/>
    </xf>
    <xf numFmtId="0" fontId="8" fillId="0" borderId="14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0" fontId="0" fillId="0" borderId="17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PageLayoutView="0" workbookViewId="0" topLeftCell="H1">
      <selection activeCell="C8" sqref="C8"/>
    </sheetView>
  </sheetViews>
  <sheetFormatPr defaultColWidth="11.421875" defaultRowHeight="12.75"/>
  <cols>
    <col min="1" max="1" width="5.421875" style="1" customWidth="1"/>
    <col min="2" max="2" width="12.00390625" style="1" customWidth="1"/>
    <col min="3" max="3" width="15.7109375" style="1" customWidth="1"/>
    <col min="4" max="4" width="9.00390625" style="1" customWidth="1"/>
    <col min="5" max="5" width="39.57421875" style="1" customWidth="1"/>
    <col min="6" max="6" width="18.28125" style="1" customWidth="1"/>
    <col min="7" max="7" width="23.421875" style="1" bestFit="1" customWidth="1"/>
    <col min="8" max="8" width="16.28125" style="1" bestFit="1" customWidth="1"/>
    <col min="9" max="9" width="24.7109375" style="1" bestFit="1" customWidth="1"/>
    <col min="10" max="10" width="13.28125" style="1" bestFit="1" customWidth="1"/>
    <col min="11" max="11" width="20.28125" style="1" customWidth="1"/>
    <col min="12" max="12" width="9.28125" style="1" customWidth="1"/>
    <col min="13" max="13" width="13.28125" style="1" bestFit="1" customWidth="1"/>
    <col min="14" max="14" width="19.140625" style="1" customWidth="1"/>
    <col min="15" max="15" width="11.140625" style="1" customWidth="1"/>
    <col min="16" max="16" width="20.00390625" style="1" customWidth="1"/>
    <col min="17" max="17" width="13.8515625" style="1" customWidth="1"/>
    <col min="18" max="16384" width="11.421875" style="1" customWidth="1"/>
  </cols>
  <sheetData>
    <row r="1" spans="1:16" ht="17.25">
      <c r="A1" s="41" t="s">
        <v>6</v>
      </c>
      <c r="B1" s="38"/>
      <c r="C1" s="38"/>
      <c r="D1" s="38"/>
      <c r="E1" s="38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7.25">
      <c r="A2" s="39" t="s">
        <v>2</v>
      </c>
      <c r="B2" s="40"/>
      <c r="C2" s="40"/>
      <c r="D2" s="40"/>
      <c r="E2" s="40"/>
      <c r="P2" s="4"/>
    </row>
    <row r="3" spans="1:16" ht="17.25">
      <c r="A3" s="39" t="s">
        <v>3</v>
      </c>
      <c r="B3" s="40"/>
      <c r="C3" s="40"/>
      <c r="D3" s="40"/>
      <c r="E3" s="40"/>
      <c r="P3" s="4"/>
    </row>
    <row r="4" spans="1:16" ht="20.25">
      <c r="A4" s="42" t="s">
        <v>7</v>
      </c>
      <c r="B4" s="40"/>
      <c r="C4" s="40"/>
      <c r="D4" s="40"/>
      <c r="E4" s="40"/>
      <c r="F4" s="5"/>
      <c r="P4" s="4"/>
    </row>
    <row r="5" spans="1:16" ht="17.25">
      <c r="A5" s="43" t="s">
        <v>8</v>
      </c>
      <c r="B5" s="24"/>
      <c r="D5" s="44" t="s">
        <v>9</v>
      </c>
      <c r="J5" s="2"/>
      <c r="P5" s="4"/>
    </row>
    <row r="6" spans="1:16" ht="15.75" customHeight="1">
      <c r="A6" s="15"/>
      <c r="D6" s="7"/>
      <c r="E6" s="8"/>
      <c r="F6" s="8"/>
      <c r="G6" s="3"/>
      <c r="H6" s="3"/>
      <c r="I6" s="3"/>
      <c r="P6" s="4"/>
    </row>
    <row r="7" spans="1:17" s="2" customFormat="1" ht="18" customHeight="1">
      <c r="A7" s="22" t="s">
        <v>0</v>
      </c>
      <c r="B7" s="29" t="s">
        <v>10</v>
      </c>
      <c r="C7" s="21" t="s">
        <v>93</v>
      </c>
      <c r="D7" s="21" t="s">
        <v>177</v>
      </c>
      <c r="E7" s="21" t="s">
        <v>178</v>
      </c>
      <c r="F7" s="21" t="s">
        <v>262</v>
      </c>
      <c r="G7" s="21" t="s">
        <v>296</v>
      </c>
      <c r="H7" s="21" t="s">
        <v>377</v>
      </c>
      <c r="I7" s="21" t="s">
        <v>381</v>
      </c>
      <c r="J7" s="21" t="s">
        <v>404</v>
      </c>
      <c r="K7" s="21" t="s">
        <v>409</v>
      </c>
      <c r="L7" s="21" t="s">
        <v>489</v>
      </c>
      <c r="M7" s="21" t="s">
        <v>490</v>
      </c>
      <c r="N7" s="27" t="s">
        <v>492</v>
      </c>
      <c r="O7" s="21" t="s">
        <v>517</v>
      </c>
      <c r="P7" s="28" t="s">
        <v>4</v>
      </c>
      <c r="Q7" s="9"/>
    </row>
    <row r="8" spans="1:16" ht="13.5" customHeight="1">
      <c r="A8" s="17">
        <f>ROW(A8)-ROW($A$7)</f>
        <v>1</v>
      </c>
      <c r="B8" s="30" t="s">
        <v>11</v>
      </c>
      <c r="C8" s="18" t="s">
        <v>94</v>
      </c>
      <c r="D8" s="36">
        <v>1</v>
      </c>
      <c r="E8" s="19" t="s">
        <v>179</v>
      </c>
      <c r="F8" s="19"/>
      <c r="G8" s="19"/>
      <c r="H8" s="19"/>
      <c r="I8" s="19"/>
      <c r="J8" s="19"/>
      <c r="K8" s="19"/>
      <c r="L8" s="34"/>
      <c r="M8" s="19"/>
      <c r="N8" s="25"/>
      <c r="O8" s="32"/>
      <c r="P8" s="20">
        <f>D8*L8</f>
        <v>0</v>
      </c>
    </row>
    <row r="9" spans="1:16" ht="13.5" customHeight="1">
      <c r="A9" s="16">
        <f>ROW(A9)-ROW($A$7)</f>
        <v>2</v>
      </c>
      <c r="B9" s="31" t="s">
        <v>12</v>
      </c>
      <c r="C9" s="11" t="s">
        <v>95</v>
      </c>
      <c r="D9" s="37">
        <v>7</v>
      </c>
      <c r="E9" s="12" t="s">
        <v>180</v>
      </c>
      <c r="F9" s="12" t="s">
        <v>263</v>
      </c>
      <c r="G9" s="12" t="s">
        <v>297</v>
      </c>
      <c r="H9" s="12" t="s">
        <v>265</v>
      </c>
      <c r="I9" s="12" t="s">
        <v>382</v>
      </c>
      <c r="J9" s="12" t="s">
        <v>405</v>
      </c>
      <c r="K9" s="12" t="s">
        <v>410</v>
      </c>
      <c r="L9" s="35">
        <v>0.0385</v>
      </c>
      <c r="M9" s="12" t="s">
        <v>405</v>
      </c>
      <c r="N9" s="26" t="s">
        <v>493</v>
      </c>
      <c r="O9" s="33">
        <v>0.0536</v>
      </c>
      <c r="P9" s="20">
        <f>D9*L9</f>
        <v>0.2695</v>
      </c>
    </row>
    <row r="10" spans="1:16" ht="13.5" customHeight="1">
      <c r="A10" s="17">
        <f>ROW(A10)-ROW($A$7)</f>
        <v>3</v>
      </c>
      <c r="B10" s="30" t="s">
        <v>13</v>
      </c>
      <c r="C10" s="18" t="s">
        <v>96</v>
      </c>
      <c r="D10" s="36">
        <v>4</v>
      </c>
      <c r="E10" s="19" t="s">
        <v>181</v>
      </c>
      <c r="F10" s="19" t="s">
        <v>264</v>
      </c>
      <c r="G10" s="19" t="s">
        <v>298</v>
      </c>
      <c r="H10" s="19"/>
      <c r="I10" s="19"/>
      <c r="J10" s="19" t="s">
        <v>405</v>
      </c>
      <c r="K10" s="19" t="s">
        <v>411</v>
      </c>
      <c r="L10" s="34">
        <v>0.225</v>
      </c>
      <c r="M10" s="19"/>
      <c r="N10" s="25"/>
      <c r="O10" s="32"/>
      <c r="P10" s="20">
        <f>D10*L10</f>
        <v>0.9</v>
      </c>
    </row>
    <row r="11" spans="1:16" ht="13.5" customHeight="1">
      <c r="A11" s="16">
        <f>ROW(A11)-ROW($A$7)</f>
        <v>4</v>
      </c>
      <c r="B11" s="31" t="s">
        <v>14</v>
      </c>
      <c r="C11" s="11" t="s">
        <v>97</v>
      </c>
      <c r="D11" s="37">
        <v>1</v>
      </c>
      <c r="E11" s="12" t="s">
        <v>182</v>
      </c>
      <c r="F11" s="12" t="s">
        <v>265</v>
      </c>
      <c r="G11" s="12" t="s">
        <v>299</v>
      </c>
      <c r="H11" s="12"/>
      <c r="I11" s="12"/>
      <c r="J11" s="12" t="s">
        <v>405</v>
      </c>
      <c r="K11" s="12" t="s">
        <v>412</v>
      </c>
      <c r="L11" s="35">
        <v>0.0052</v>
      </c>
      <c r="M11" s="12"/>
      <c r="N11" s="26"/>
      <c r="O11" s="33"/>
      <c r="P11" s="20">
        <f>D11*L11</f>
        <v>0.0052</v>
      </c>
    </row>
    <row r="12" spans="1:16" ht="13.5" customHeight="1">
      <c r="A12" s="17">
        <f>ROW(A12)-ROW($A$7)</f>
        <v>5</v>
      </c>
      <c r="B12" s="30" t="s">
        <v>15</v>
      </c>
      <c r="C12" s="18" t="s">
        <v>98</v>
      </c>
      <c r="D12" s="36">
        <v>6</v>
      </c>
      <c r="E12" s="19" t="s">
        <v>183</v>
      </c>
      <c r="F12" s="19" t="s">
        <v>266</v>
      </c>
      <c r="G12" s="19" t="s">
        <v>300</v>
      </c>
      <c r="H12" s="19" t="s">
        <v>263</v>
      </c>
      <c r="I12" s="19" t="s">
        <v>383</v>
      </c>
      <c r="J12" s="19" t="s">
        <v>405</v>
      </c>
      <c r="K12" s="19" t="s">
        <v>413</v>
      </c>
      <c r="L12" s="34">
        <v>0.0087</v>
      </c>
      <c r="M12" s="19" t="s">
        <v>405</v>
      </c>
      <c r="N12" s="25" t="s">
        <v>494</v>
      </c>
      <c r="O12" s="32">
        <v>0.009</v>
      </c>
      <c r="P12" s="20">
        <f>D12*L12</f>
        <v>0.052199999999999996</v>
      </c>
    </row>
    <row r="13" spans="1:16" ht="13.5" customHeight="1">
      <c r="A13" s="16">
        <f>ROW(A13)-ROW($A$7)</f>
        <v>6</v>
      </c>
      <c r="B13" s="31" t="s">
        <v>16</v>
      </c>
      <c r="C13" s="11" t="s">
        <v>99</v>
      </c>
      <c r="D13" s="37">
        <v>26</v>
      </c>
      <c r="E13" s="12" t="s">
        <v>184</v>
      </c>
      <c r="F13" s="12" t="s">
        <v>264</v>
      </c>
      <c r="G13" s="12" t="s">
        <v>301</v>
      </c>
      <c r="H13" s="12" t="s">
        <v>266</v>
      </c>
      <c r="I13" s="12" t="s">
        <v>384</v>
      </c>
      <c r="J13" s="12" t="s">
        <v>405</v>
      </c>
      <c r="K13" s="12" t="s">
        <v>414</v>
      </c>
      <c r="L13" s="35">
        <v>0.0066</v>
      </c>
      <c r="M13" s="12" t="s">
        <v>408</v>
      </c>
      <c r="N13" s="26" t="s">
        <v>495</v>
      </c>
      <c r="O13" s="33">
        <v>0.007</v>
      </c>
      <c r="P13" s="20">
        <f>D13*L13</f>
        <v>0.1716</v>
      </c>
    </row>
    <row r="14" spans="1:16" ht="13.5" customHeight="1">
      <c r="A14" s="17">
        <f>ROW(A14)-ROW($A$7)</f>
        <v>7</v>
      </c>
      <c r="B14" s="30" t="s">
        <v>17</v>
      </c>
      <c r="C14" s="18" t="s">
        <v>100</v>
      </c>
      <c r="D14" s="36">
        <v>2</v>
      </c>
      <c r="E14" s="19" t="s">
        <v>185</v>
      </c>
      <c r="F14" s="19" t="s">
        <v>263</v>
      </c>
      <c r="G14" s="19" t="s">
        <v>302</v>
      </c>
      <c r="H14" s="19"/>
      <c r="I14" s="19"/>
      <c r="J14" s="19" t="s">
        <v>405</v>
      </c>
      <c r="K14" s="19" t="s">
        <v>415</v>
      </c>
      <c r="L14" s="34">
        <v>0.0053</v>
      </c>
      <c r="M14" s="19"/>
      <c r="N14" s="25"/>
      <c r="O14" s="32"/>
      <c r="P14" s="20">
        <f>D14*L14</f>
        <v>0.0106</v>
      </c>
    </row>
    <row r="15" spans="1:16" ht="13.5" customHeight="1">
      <c r="A15" s="16">
        <f>ROW(A15)-ROW($A$7)</f>
        <v>8</v>
      </c>
      <c r="B15" s="31" t="s">
        <v>18</v>
      </c>
      <c r="C15" s="11" t="s">
        <v>101</v>
      </c>
      <c r="D15" s="37">
        <v>2</v>
      </c>
      <c r="E15" s="12" t="s">
        <v>186</v>
      </c>
      <c r="F15" s="12" t="s">
        <v>264</v>
      </c>
      <c r="G15" s="12" t="s">
        <v>303</v>
      </c>
      <c r="H15" s="12" t="s">
        <v>264</v>
      </c>
      <c r="I15" s="12" t="s">
        <v>303</v>
      </c>
      <c r="J15" s="12" t="s">
        <v>405</v>
      </c>
      <c r="K15" s="12" t="s">
        <v>416</v>
      </c>
      <c r="L15" s="35">
        <v>0.0587</v>
      </c>
      <c r="M15" s="12" t="s">
        <v>408</v>
      </c>
      <c r="N15" s="26" t="s">
        <v>496</v>
      </c>
      <c r="O15" s="33">
        <v>0.065</v>
      </c>
      <c r="P15" s="20">
        <f>D15*L15</f>
        <v>0.1174</v>
      </c>
    </row>
    <row r="16" spans="1:16" ht="13.5" customHeight="1">
      <c r="A16" s="17">
        <f>ROW(A16)-ROW($A$7)</f>
        <v>9</v>
      </c>
      <c r="B16" s="30" t="s">
        <v>19</v>
      </c>
      <c r="C16" s="18" t="s">
        <v>102</v>
      </c>
      <c r="D16" s="36">
        <v>1</v>
      </c>
      <c r="E16" s="19" t="s">
        <v>187</v>
      </c>
      <c r="F16" s="19" t="s">
        <v>264</v>
      </c>
      <c r="G16" s="19" t="s">
        <v>304</v>
      </c>
      <c r="H16" s="19"/>
      <c r="I16" s="19"/>
      <c r="J16" s="19" t="s">
        <v>405</v>
      </c>
      <c r="K16" s="19" t="s">
        <v>417</v>
      </c>
      <c r="L16" s="34">
        <v>0.0648</v>
      </c>
      <c r="M16" s="19"/>
      <c r="N16" s="25"/>
      <c r="O16" s="32"/>
      <c r="P16" s="20">
        <f>D16*L16</f>
        <v>0.0648</v>
      </c>
    </row>
    <row r="17" spans="1:16" ht="13.5" customHeight="1">
      <c r="A17" s="16">
        <f>ROW(A17)-ROW($A$7)</f>
        <v>10</v>
      </c>
      <c r="B17" s="31" t="s">
        <v>20</v>
      </c>
      <c r="C17" s="11" t="s">
        <v>103</v>
      </c>
      <c r="D17" s="37">
        <v>1</v>
      </c>
      <c r="E17" s="12" t="s">
        <v>188</v>
      </c>
      <c r="F17" s="12" t="s">
        <v>263</v>
      </c>
      <c r="G17" s="12" t="s">
        <v>305</v>
      </c>
      <c r="H17" s="12" t="s">
        <v>267</v>
      </c>
      <c r="I17" s="12" t="s">
        <v>385</v>
      </c>
      <c r="J17" s="12" t="s">
        <v>405</v>
      </c>
      <c r="K17" s="12" t="s">
        <v>418</v>
      </c>
      <c r="L17" s="35">
        <v>0.0031</v>
      </c>
      <c r="M17" s="12" t="s">
        <v>405</v>
      </c>
      <c r="N17" s="26" t="s">
        <v>497</v>
      </c>
      <c r="O17" s="33">
        <v>0.0031</v>
      </c>
      <c r="P17" s="20">
        <f>D17*L17</f>
        <v>0.0031</v>
      </c>
    </row>
    <row r="18" spans="1:16" ht="13.5" customHeight="1">
      <c r="A18" s="17">
        <f>ROW(A18)-ROW($A$7)</f>
        <v>11</v>
      </c>
      <c r="B18" s="30" t="s">
        <v>21</v>
      </c>
      <c r="C18" s="18" t="s">
        <v>104</v>
      </c>
      <c r="D18" s="36">
        <v>1</v>
      </c>
      <c r="E18" s="19" t="s">
        <v>189</v>
      </c>
      <c r="F18" s="19" t="s">
        <v>263</v>
      </c>
      <c r="G18" s="19" t="s">
        <v>306</v>
      </c>
      <c r="H18" s="19" t="s">
        <v>265</v>
      </c>
      <c r="I18" s="19" t="s">
        <v>386</v>
      </c>
      <c r="J18" s="19" t="s">
        <v>405</v>
      </c>
      <c r="K18" s="19" t="s">
        <v>419</v>
      </c>
      <c r="L18" s="34">
        <v>0.0039</v>
      </c>
      <c r="M18" s="19" t="s">
        <v>405</v>
      </c>
      <c r="N18" s="25" t="s">
        <v>498</v>
      </c>
      <c r="O18" s="32">
        <v>0.0045</v>
      </c>
      <c r="P18" s="20">
        <f>D18*L18</f>
        <v>0.0039</v>
      </c>
    </row>
    <row r="19" spans="1:16" ht="13.5" customHeight="1">
      <c r="A19" s="16">
        <f>ROW(A19)-ROW($A$7)</f>
        <v>12</v>
      </c>
      <c r="B19" s="31" t="s">
        <v>22</v>
      </c>
      <c r="C19" s="11" t="s">
        <v>105</v>
      </c>
      <c r="D19" s="37">
        <v>6</v>
      </c>
      <c r="E19" s="12" t="s">
        <v>190</v>
      </c>
      <c r="F19" s="12" t="s">
        <v>263</v>
      </c>
      <c r="G19" s="12" t="s">
        <v>307</v>
      </c>
      <c r="H19" s="12" t="s">
        <v>264</v>
      </c>
      <c r="I19" s="12" t="s">
        <v>387</v>
      </c>
      <c r="J19" s="12" t="s">
        <v>405</v>
      </c>
      <c r="K19" s="12" t="s">
        <v>420</v>
      </c>
      <c r="L19" s="35">
        <v>0.0043</v>
      </c>
      <c r="M19" s="12" t="s">
        <v>408</v>
      </c>
      <c r="N19" s="26" t="s">
        <v>499</v>
      </c>
      <c r="O19" s="33">
        <v>0.007</v>
      </c>
      <c r="P19" s="20">
        <f>D19*L19</f>
        <v>0.0258</v>
      </c>
    </row>
    <row r="20" spans="1:16" ht="13.5" customHeight="1">
      <c r="A20" s="17">
        <f>ROW(A20)-ROW($A$7)</f>
        <v>13</v>
      </c>
      <c r="B20" s="30" t="s">
        <v>23</v>
      </c>
      <c r="C20" s="18" t="s">
        <v>106</v>
      </c>
      <c r="D20" s="36">
        <v>1</v>
      </c>
      <c r="E20" s="19" t="s">
        <v>191</v>
      </c>
      <c r="F20" s="19" t="s">
        <v>264</v>
      </c>
      <c r="G20" s="19" t="s">
        <v>308</v>
      </c>
      <c r="H20" s="19"/>
      <c r="I20" s="19"/>
      <c r="J20" s="19" t="s">
        <v>405</v>
      </c>
      <c r="K20" s="19" t="s">
        <v>421</v>
      </c>
      <c r="L20" s="34">
        <v>0.006</v>
      </c>
      <c r="M20" s="19"/>
      <c r="N20" s="25"/>
      <c r="O20" s="32"/>
      <c r="P20" s="20">
        <f>D20*L20</f>
        <v>0.006</v>
      </c>
    </row>
    <row r="21" spans="1:16" ht="13.5" customHeight="1">
      <c r="A21" s="16">
        <f>ROW(A21)-ROW($A$7)</f>
        <v>14</v>
      </c>
      <c r="B21" s="31" t="s">
        <v>24</v>
      </c>
      <c r="C21" s="11" t="s">
        <v>107</v>
      </c>
      <c r="D21" s="37">
        <v>1</v>
      </c>
      <c r="E21" s="12" t="s">
        <v>192</v>
      </c>
      <c r="F21" s="12" t="s">
        <v>266</v>
      </c>
      <c r="G21" s="12" t="s">
        <v>309</v>
      </c>
      <c r="H21" s="12"/>
      <c r="I21" s="12"/>
      <c r="J21" s="12" t="s">
        <v>405</v>
      </c>
      <c r="K21" s="12" t="s">
        <v>422</v>
      </c>
      <c r="L21" s="35">
        <v>0.0156</v>
      </c>
      <c r="M21" s="12"/>
      <c r="N21" s="26"/>
      <c r="O21" s="33"/>
      <c r="P21" s="20">
        <f>D21*L21</f>
        <v>0.0156</v>
      </c>
    </row>
    <row r="22" spans="1:16" ht="13.5" customHeight="1">
      <c r="A22" s="17">
        <f>ROW(A22)-ROW($A$7)</f>
        <v>15</v>
      </c>
      <c r="B22" s="30" t="s">
        <v>25</v>
      </c>
      <c r="C22" s="18" t="s">
        <v>108</v>
      </c>
      <c r="D22" s="36">
        <v>4</v>
      </c>
      <c r="E22" s="19" t="s">
        <v>193</v>
      </c>
      <c r="F22" s="19" t="s">
        <v>266</v>
      </c>
      <c r="G22" s="19" t="s">
        <v>310</v>
      </c>
      <c r="H22" s="19" t="s">
        <v>263</v>
      </c>
      <c r="I22" s="19" t="s">
        <v>388</v>
      </c>
      <c r="J22" s="19" t="s">
        <v>405</v>
      </c>
      <c r="K22" s="19" t="s">
        <v>423</v>
      </c>
      <c r="L22" s="34">
        <v>0.0275</v>
      </c>
      <c r="M22" s="19" t="s">
        <v>405</v>
      </c>
      <c r="N22" s="25" t="s">
        <v>500</v>
      </c>
      <c r="O22" s="32">
        <v>0.0275</v>
      </c>
      <c r="P22" s="20">
        <f>D22*L22</f>
        <v>0.11</v>
      </c>
    </row>
    <row r="23" spans="1:16" ht="13.5" customHeight="1">
      <c r="A23" s="16">
        <f>ROW(A23)-ROW($A$7)</f>
        <v>16</v>
      </c>
      <c r="B23" s="31" t="s">
        <v>26</v>
      </c>
      <c r="C23" s="11" t="s">
        <v>109</v>
      </c>
      <c r="D23" s="37">
        <v>2</v>
      </c>
      <c r="E23" s="12" t="s">
        <v>194</v>
      </c>
      <c r="F23" s="12" t="s">
        <v>266</v>
      </c>
      <c r="G23" s="12" t="s">
        <v>311</v>
      </c>
      <c r="H23" s="12"/>
      <c r="I23" s="12"/>
      <c r="J23" s="12" t="s">
        <v>405</v>
      </c>
      <c r="K23" s="12" t="s">
        <v>424</v>
      </c>
      <c r="L23" s="35">
        <v>0.0108</v>
      </c>
      <c r="M23" s="12"/>
      <c r="N23" s="26"/>
      <c r="O23" s="33"/>
      <c r="P23" s="20">
        <f>D23*L23</f>
        <v>0.0216</v>
      </c>
    </row>
    <row r="24" spans="1:16" ht="13.5" customHeight="1">
      <c r="A24" s="17">
        <f>ROW(A24)-ROW($A$7)</f>
        <v>17</v>
      </c>
      <c r="B24" s="30" t="s">
        <v>27</v>
      </c>
      <c r="C24" s="18" t="s">
        <v>110</v>
      </c>
      <c r="D24" s="36">
        <v>4</v>
      </c>
      <c r="E24" s="19" t="s">
        <v>195</v>
      </c>
      <c r="F24" s="19" t="s">
        <v>266</v>
      </c>
      <c r="G24" s="19" t="s">
        <v>312</v>
      </c>
      <c r="H24" s="19"/>
      <c r="I24" s="19"/>
      <c r="J24" s="19" t="s">
        <v>405</v>
      </c>
      <c r="K24" s="19" t="s">
        <v>425</v>
      </c>
      <c r="L24" s="34">
        <v>0.2475</v>
      </c>
      <c r="M24" s="19"/>
      <c r="N24" s="25"/>
      <c r="O24" s="32"/>
      <c r="P24" s="20">
        <f>D24*L24</f>
        <v>0.99</v>
      </c>
    </row>
    <row r="25" spans="1:16" ht="13.5" customHeight="1">
      <c r="A25" s="16">
        <f>ROW(A25)-ROW($A$7)</f>
        <v>18</v>
      </c>
      <c r="B25" s="31" t="s">
        <v>28</v>
      </c>
      <c r="C25" s="11" t="s">
        <v>111</v>
      </c>
      <c r="D25" s="37">
        <v>1</v>
      </c>
      <c r="E25" s="12" t="s">
        <v>196</v>
      </c>
      <c r="F25" s="12" t="s">
        <v>263</v>
      </c>
      <c r="G25" s="12" t="s">
        <v>313</v>
      </c>
      <c r="H25" s="12" t="s">
        <v>267</v>
      </c>
      <c r="I25" s="12" t="s">
        <v>389</v>
      </c>
      <c r="J25" s="12" t="s">
        <v>405</v>
      </c>
      <c r="K25" s="12" t="s">
        <v>426</v>
      </c>
      <c r="L25" s="35">
        <v>0.0043</v>
      </c>
      <c r="M25" s="12" t="s">
        <v>405</v>
      </c>
      <c r="N25" s="26" t="s">
        <v>501</v>
      </c>
      <c r="O25" s="33">
        <v>0.0043</v>
      </c>
      <c r="P25" s="20">
        <f>D25*L25</f>
        <v>0.0043</v>
      </c>
    </row>
    <row r="26" spans="1:16" ht="13.5" customHeight="1">
      <c r="A26" s="17">
        <f>ROW(A26)-ROW($A$7)</f>
        <v>19</v>
      </c>
      <c r="B26" s="30" t="s">
        <v>29</v>
      </c>
      <c r="C26" s="18" t="s">
        <v>112</v>
      </c>
      <c r="D26" s="36">
        <v>2</v>
      </c>
      <c r="E26" s="19" t="s">
        <v>197</v>
      </c>
      <c r="F26" s="19" t="s">
        <v>267</v>
      </c>
      <c r="G26" s="19" t="s">
        <v>314</v>
      </c>
      <c r="H26" s="19" t="s">
        <v>266</v>
      </c>
      <c r="I26" s="19" t="s">
        <v>390</v>
      </c>
      <c r="J26" s="19" t="s">
        <v>405</v>
      </c>
      <c r="K26" s="19" t="s">
        <v>427</v>
      </c>
      <c r="L26" s="34">
        <v>0.0032</v>
      </c>
      <c r="M26" s="19" t="s">
        <v>405</v>
      </c>
      <c r="N26" s="25" t="s">
        <v>502</v>
      </c>
      <c r="O26" s="32">
        <v>0.0053</v>
      </c>
      <c r="P26" s="20">
        <f>D26*L26</f>
        <v>0.0064</v>
      </c>
    </row>
    <row r="27" spans="1:16" ht="13.5" customHeight="1">
      <c r="A27" s="16">
        <f>ROW(A27)-ROW($A$7)</f>
        <v>20</v>
      </c>
      <c r="B27" s="31" t="s">
        <v>30</v>
      </c>
      <c r="C27" s="11" t="s">
        <v>113</v>
      </c>
      <c r="D27" s="37">
        <v>1</v>
      </c>
      <c r="E27" s="12" t="s">
        <v>198</v>
      </c>
      <c r="F27" s="12" t="s">
        <v>266</v>
      </c>
      <c r="G27" s="12" t="s">
        <v>315</v>
      </c>
      <c r="H27" s="12" t="s">
        <v>266</v>
      </c>
      <c r="I27" s="12" t="s">
        <v>391</v>
      </c>
      <c r="J27" s="12" t="s">
        <v>405</v>
      </c>
      <c r="K27" s="12" t="s">
        <v>428</v>
      </c>
      <c r="L27" s="35">
        <v>0.0377</v>
      </c>
      <c r="M27" s="12" t="s">
        <v>405</v>
      </c>
      <c r="N27" s="26" t="s">
        <v>503</v>
      </c>
      <c r="O27" s="33">
        <v>0.0377</v>
      </c>
      <c r="P27" s="20">
        <f>D27*L27</f>
        <v>0.0377</v>
      </c>
    </row>
    <row r="28" spans="1:16" ht="13.5" customHeight="1">
      <c r="A28" s="17">
        <f>ROW(A28)-ROW($A$7)</f>
        <v>21</v>
      </c>
      <c r="B28" s="30" t="s">
        <v>31</v>
      </c>
      <c r="C28" s="18" t="s">
        <v>114</v>
      </c>
      <c r="D28" s="36">
        <v>1</v>
      </c>
      <c r="E28" s="19" t="s">
        <v>199</v>
      </c>
      <c r="F28" s="19" t="s">
        <v>267</v>
      </c>
      <c r="G28" s="19" t="s">
        <v>316</v>
      </c>
      <c r="H28" s="19" t="s">
        <v>294</v>
      </c>
      <c r="I28" s="19" t="s">
        <v>392</v>
      </c>
      <c r="J28" s="19" t="s">
        <v>405</v>
      </c>
      <c r="K28" s="19" t="s">
        <v>429</v>
      </c>
      <c r="L28" s="34">
        <v>0.0031</v>
      </c>
      <c r="M28" s="19" t="s">
        <v>405</v>
      </c>
      <c r="N28" s="25" t="s">
        <v>504</v>
      </c>
      <c r="O28" s="32">
        <v>0.0036</v>
      </c>
      <c r="P28" s="20">
        <f>D28*L28</f>
        <v>0.0031</v>
      </c>
    </row>
    <row r="29" spans="1:16" ht="13.5" customHeight="1">
      <c r="A29" s="16">
        <f>ROW(A29)-ROW($A$7)</f>
        <v>22</v>
      </c>
      <c r="B29" s="31" t="s">
        <v>32</v>
      </c>
      <c r="C29" s="11" t="s">
        <v>115</v>
      </c>
      <c r="D29" s="37">
        <v>1</v>
      </c>
      <c r="E29" s="12" t="s">
        <v>200</v>
      </c>
      <c r="F29" s="12" t="s">
        <v>266</v>
      </c>
      <c r="G29" s="12" t="s">
        <v>317</v>
      </c>
      <c r="H29" s="12"/>
      <c r="I29" s="12"/>
      <c r="J29" s="12" t="s">
        <v>405</v>
      </c>
      <c r="K29" s="12" t="s">
        <v>430</v>
      </c>
      <c r="L29" s="35">
        <v>0.0319</v>
      </c>
      <c r="M29" s="12"/>
      <c r="N29" s="26"/>
      <c r="O29" s="33"/>
      <c r="P29" s="20">
        <f>D29*L29</f>
        <v>0.0319</v>
      </c>
    </row>
    <row r="30" spans="1:16" ht="13.5" customHeight="1">
      <c r="A30" s="17">
        <f>ROW(A30)-ROW($A$7)</f>
        <v>23</v>
      </c>
      <c r="B30" s="30" t="s">
        <v>33</v>
      </c>
      <c r="C30" s="18" t="s">
        <v>116</v>
      </c>
      <c r="D30" s="36">
        <v>1</v>
      </c>
      <c r="E30" s="19" t="s">
        <v>201</v>
      </c>
      <c r="F30" s="19" t="s">
        <v>268</v>
      </c>
      <c r="G30" s="19" t="s">
        <v>318</v>
      </c>
      <c r="H30" s="19"/>
      <c r="I30" s="19"/>
      <c r="J30" s="19" t="s">
        <v>405</v>
      </c>
      <c r="K30" s="19" t="s">
        <v>431</v>
      </c>
      <c r="L30" s="34">
        <v>0.357</v>
      </c>
      <c r="M30" s="19"/>
      <c r="N30" s="25"/>
      <c r="O30" s="32"/>
      <c r="P30" s="20">
        <f>D30*L30</f>
        <v>0.357</v>
      </c>
    </row>
    <row r="31" spans="1:16" ht="13.5" customHeight="1">
      <c r="A31" s="16">
        <f>ROW(A31)-ROW($A$7)</f>
        <v>24</v>
      </c>
      <c r="B31" s="31" t="s">
        <v>34</v>
      </c>
      <c r="C31" s="11" t="s">
        <v>117</v>
      </c>
      <c r="D31" s="37">
        <v>1</v>
      </c>
      <c r="E31" s="12" t="s">
        <v>202</v>
      </c>
      <c r="F31" s="12" t="s">
        <v>269</v>
      </c>
      <c r="G31" s="12" t="s">
        <v>319</v>
      </c>
      <c r="H31" s="12"/>
      <c r="I31" s="12"/>
      <c r="J31" s="12" t="s">
        <v>405</v>
      </c>
      <c r="K31" s="12" t="s">
        <v>432</v>
      </c>
      <c r="L31" s="35">
        <v>0.1206</v>
      </c>
      <c r="M31" s="12"/>
      <c r="N31" s="26"/>
      <c r="O31" s="33"/>
      <c r="P31" s="20">
        <f>D31*L31</f>
        <v>0.1206</v>
      </c>
    </row>
    <row r="32" spans="1:16" ht="13.5" customHeight="1">
      <c r="A32" s="17">
        <f>ROW(A32)-ROW($A$7)</f>
        <v>25</v>
      </c>
      <c r="B32" s="30" t="s">
        <v>35</v>
      </c>
      <c r="C32" s="18" t="s">
        <v>118</v>
      </c>
      <c r="D32" s="36">
        <v>3</v>
      </c>
      <c r="E32" s="19" t="s">
        <v>203</v>
      </c>
      <c r="F32" s="19" t="s">
        <v>270</v>
      </c>
      <c r="G32" s="19" t="s">
        <v>320</v>
      </c>
      <c r="H32" s="19"/>
      <c r="I32" s="19"/>
      <c r="J32" s="19" t="s">
        <v>406</v>
      </c>
      <c r="K32" s="19" t="s">
        <v>433</v>
      </c>
      <c r="L32" s="34">
        <v>0.07077</v>
      </c>
      <c r="M32" s="19"/>
      <c r="N32" s="25"/>
      <c r="O32" s="32"/>
      <c r="P32" s="20">
        <f>D32*L32</f>
        <v>0.21231</v>
      </c>
    </row>
    <row r="33" spans="1:16" ht="13.5" customHeight="1">
      <c r="A33" s="16">
        <f>ROW(A33)-ROW($A$7)</f>
        <v>26</v>
      </c>
      <c r="B33" s="31" t="s">
        <v>36</v>
      </c>
      <c r="C33" s="11" t="s">
        <v>119</v>
      </c>
      <c r="D33" s="37">
        <v>1</v>
      </c>
      <c r="E33" s="12" t="s">
        <v>204</v>
      </c>
      <c r="F33" s="12" t="s">
        <v>269</v>
      </c>
      <c r="G33" s="12" t="s">
        <v>321</v>
      </c>
      <c r="H33" s="12"/>
      <c r="I33" s="12"/>
      <c r="J33" s="12" t="s">
        <v>405</v>
      </c>
      <c r="K33" s="12" t="s">
        <v>434</v>
      </c>
      <c r="L33" s="35">
        <v>0.0945</v>
      </c>
      <c r="M33" s="12"/>
      <c r="N33" s="26"/>
      <c r="O33" s="33"/>
      <c r="P33" s="20">
        <f>D33*L33</f>
        <v>0.0945</v>
      </c>
    </row>
    <row r="34" spans="1:16" ht="13.5" customHeight="1">
      <c r="A34" s="17">
        <f>ROW(A34)-ROW($A$7)</f>
        <v>27</v>
      </c>
      <c r="B34" s="30" t="s">
        <v>37</v>
      </c>
      <c r="C34" s="18" t="s">
        <v>120</v>
      </c>
      <c r="D34" s="36">
        <v>1</v>
      </c>
      <c r="E34" s="19" t="s">
        <v>205</v>
      </c>
      <c r="F34" s="19" t="s">
        <v>269</v>
      </c>
      <c r="G34" s="19" t="s">
        <v>322</v>
      </c>
      <c r="H34" s="19"/>
      <c r="I34" s="19"/>
      <c r="J34" s="19" t="s">
        <v>405</v>
      </c>
      <c r="K34" s="19" t="s">
        <v>435</v>
      </c>
      <c r="L34" s="34">
        <v>0.0788</v>
      </c>
      <c r="M34" s="19"/>
      <c r="N34" s="25"/>
      <c r="O34" s="32"/>
      <c r="P34" s="20">
        <f>D34*L34</f>
        <v>0.0788</v>
      </c>
    </row>
    <row r="35" spans="1:16" ht="13.5" customHeight="1">
      <c r="A35" s="16">
        <f>ROW(A35)-ROW($A$7)</f>
        <v>28</v>
      </c>
      <c r="B35" s="31" t="s">
        <v>38</v>
      </c>
      <c r="C35" s="11" t="s">
        <v>121</v>
      </c>
      <c r="D35" s="37">
        <v>1</v>
      </c>
      <c r="E35" s="12" t="s">
        <v>206</v>
      </c>
      <c r="F35" s="12" t="s">
        <v>266</v>
      </c>
      <c r="G35" s="12" t="s">
        <v>323</v>
      </c>
      <c r="H35" s="12"/>
      <c r="I35" s="12"/>
      <c r="J35" s="12" t="s">
        <v>405</v>
      </c>
      <c r="K35" s="12" t="s">
        <v>436</v>
      </c>
      <c r="L35" s="35">
        <v>0.0308</v>
      </c>
      <c r="M35" s="12"/>
      <c r="N35" s="26"/>
      <c r="O35" s="33"/>
      <c r="P35" s="20">
        <f>D35*L35</f>
        <v>0.0308</v>
      </c>
    </row>
    <row r="36" spans="1:16" ht="13.5" customHeight="1">
      <c r="A36" s="17">
        <f>ROW(A36)-ROW($A$7)</f>
        <v>29</v>
      </c>
      <c r="B36" s="30" t="s">
        <v>39</v>
      </c>
      <c r="C36" s="18" t="s">
        <v>122</v>
      </c>
      <c r="D36" s="36">
        <v>2</v>
      </c>
      <c r="E36" s="19" t="s">
        <v>207</v>
      </c>
      <c r="F36" s="19" t="s">
        <v>271</v>
      </c>
      <c r="G36" s="19" t="s">
        <v>324</v>
      </c>
      <c r="H36" s="19" t="s">
        <v>378</v>
      </c>
      <c r="I36" s="19" t="s">
        <v>393</v>
      </c>
      <c r="J36" s="19" t="s">
        <v>405</v>
      </c>
      <c r="K36" s="19" t="s">
        <v>437</v>
      </c>
      <c r="L36" s="34">
        <v>0.2594</v>
      </c>
      <c r="M36" s="19" t="s">
        <v>405</v>
      </c>
      <c r="N36" s="25" t="s">
        <v>505</v>
      </c>
      <c r="O36" s="32">
        <v>0.7216</v>
      </c>
      <c r="P36" s="20">
        <f>D36*L36</f>
        <v>0.5188</v>
      </c>
    </row>
    <row r="37" spans="1:16" ht="13.5" customHeight="1">
      <c r="A37" s="16">
        <f>ROW(A37)-ROW($A$7)</f>
        <v>30</v>
      </c>
      <c r="B37" s="31" t="s">
        <v>40</v>
      </c>
      <c r="C37" s="11" t="s">
        <v>123</v>
      </c>
      <c r="D37" s="37">
        <v>1</v>
      </c>
      <c r="E37" s="12" t="s">
        <v>208</v>
      </c>
      <c r="F37" s="12" t="s">
        <v>272</v>
      </c>
      <c r="G37" s="12" t="s">
        <v>325</v>
      </c>
      <c r="H37" s="12"/>
      <c r="I37" s="12"/>
      <c r="J37" s="12" t="s">
        <v>405</v>
      </c>
      <c r="K37" s="12" t="s">
        <v>438</v>
      </c>
      <c r="L37" s="35">
        <v>0.3473</v>
      </c>
      <c r="M37" s="12"/>
      <c r="N37" s="26"/>
      <c r="O37" s="33"/>
      <c r="P37" s="20">
        <f>D37*L37</f>
        <v>0.3473</v>
      </c>
    </row>
    <row r="38" spans="1:16" ht="13.5" customHeight="1">
      <c r="A38" s="17">
        <f>ROW(A38)-ROW($A$7)</f>
        <v>31</v>
      </c>
      <c r="B38" s="30" t="s">
        <v>41</v>
      </c>
      <c r="C38" s="18" t="s">
        <v>124</v>
      </c>
      <c r="D38" s="36">
        <v>2</v>
      </c>
      <c r="E38" s="19" t="s">
        <v>209</v>
      </c>
      <c r="F38" s="19" t="s">
        <v>273</v>
      </c>
      <c r="G38" s="19">
        <v>110990037</v>
      </c>
      <c r="H38" s="19"/>
      <c r="I38" s="19"/>
      <c r="J38" s="19" t="s">
        <v>405</v>
      </c>
      <c r="K38" s="19" t="s">
        <v>439</v>
      </c>
      <c r="L38" s="34"/>
      <c r="M38" s="19"/>
      <c r="N38" s="25"/>
      <c r="O38" s="32"/>
      <c r="P38" s="20">
        <f>D38*L38</f>
        <v>0</v>
      </c>
    </row>
    <row r="39" spans="1:16" ht="13.5" customHeight="1">
      <c r="A39" s="16">
        <f>ROW(A39)-ROW($A$7)</f>
        <v>32</v>
      </c>
      <c r="B39" s="31" t="s">
        <v>42</v>
      </c>
      <c r="C39" s="11" t="s">
        <v>125</v>
      </c>
      <c r="D39" s="37">
        <v>2</v>
      </c>
      <c r="E39" s="12" t="s">
        <v>210</v>
      </c>
      <c r="F39" s="12" t="s">
        <v>274</v>
      </c>
      <c r="G39" s="12" t="s">
        <v>326</v>
      </c>
      <c r="H39" s="12" t="s">
        <v>379</v>
      </c>
      <c r="I39" s="12">
        <v>806</v>
      </c>
      <c r="J39" s="12" t="s">
        <v>405</v>
      </c>
      <c r="K39" s="12" t="s">
        <v>440</v>
      </c>
      <c r="L39" s="35">
        <v>0.1557</v>
      </c>
      <c r="M39" s="12" t="s">
        <v>379</v>
      </c>
      <c r="N39" s="26">
        <v>806</v>
      </c>
      <c r="O39" s="33">
        <v>0.0114</v>
      </c>
      <c r="P39" s="20">
        <f>D39*L39</f>
        <v>0.3114</v>
      </c>
    </row>
    <row r="40" spans="1:16" ht="13.5" customHeight="1">
      <c r="A40" s="17">
        <f>ROW(A40)-ROW($A$7)</f>
        <v>33</v>
      </c>
      <c r="B40" s="30"/>
      <c r="C40" s="18" t="s">
        <v>126</v>
      </c>
      <c r="D40" s="36">
        <v>3</v>
      </c>
      <c r="E40" s="19" t="s">
        <v>211</v>
      </c>
      <c r="F40" s="19"/>
      <c r="G40" s="19"/>
      <c r="H40" s="19"/>
      <c r="I40" s="19"/>
      <c r="J40" s="19" t="s">
        <v>407</v>
      </c>
      <c r="K40" s="19" t="s">
        <v>441</v>
      </c>
      <c r="L40" s="34"/>
      <c r="M40" s="19" t="s">
        <v>491</v>
      </c>
      <c r="N40" s="25" t="s">
        <v>506</v>
      </c>
      <c r="O40" s="32"/>
      <c r="P40" s="20">
        <f>D40*L40</f>
        <v>0</v>
      </c>
    </row>
    <row r="41" spans="1:16" ht="13.5" customHeight="1">
      <c r="A41" s="16">
        <f>ROW(A41)-ROW($A$7)</f>
        <v>34</v>
      </c>
      <c r="B41" s="31" t="s">
        <v>43</v>
      </c>
      <c r="C41" s="11" t="s">
        <v>127</v>
      </c>
      <c r="D41" s="37">
        <v>2</v>
      </c>
      <c r="E41" s="12" t="s">
        <v>212</v>
      </c>
      <c r="F41" s="12" t="s">
        <v>274</v>
      </c>
      <c r="G41" s="12" t="s">
        <v>327</v>
      </c>
      <c r="H41" s="12" t="s">
        <v>379</v>
      </c>
      <c r="I41" s="12">
        <v>795</v>
      </c>
      <c r="J41" s="12" t="s">
        <v>405</v>
      </c>
      <c r="K41" s="12" t="s">
        <v>442</v>
      </c>
      <c r="L41" s="35">
        <v>1.0506</v>
      </c>
      <c r="M41" s="12" t="s">
        <v>379</v>
      </c>
      <c r="N41" s="26">
        <v>795</v>
      </c>
      <c r="O41" s="33">
        <v>0.0045</v>
      </c>
      <c r="P41" s="20">
        <f>D41*L41</f>
        <v>2.1012</v>
      </c>
    </row>
    <row r="42" spans="1:16" ht="13.5" customHeight="1">
      <c r="A42" s="17">
        <f>ROW(A42)-ROW($A$7)</f>
        <v>35</v>
      </c>
      <c r="B42" s="30" t="s">
        <v>44</v>
      </c>
      <c r="C42" s="18" t="s">
        <v>128</v>
      </c>
      <c r="D42" s="36">
        <v>1</v>
      </c>
      <c r="E42" s="19" t="s">
        <v>213</v>
      </c>
      <c r="F42" s="19" t="s">
        <v>275</v>
      </c>
      <c r="G42" s="19" t="s">
        <v>328</v>
      </c>
      <c r="H42" s="19" t="s">
        <v>379</v>
      </c>
      <c r="I42" s="19">
        <v>20035</v>
      </c>
      <c r="J42" s="19" t="s">
        <v>405</v>
      </c>
      <c r="K42" s="19" t="s">
        <v>443</v>
      </c>
      <c r="L42" s="34">
        <v>0.4368</v>
      </c>
      <c r="M42" s="19" t="s">
        <v>379</v>
      </c>
      <c r="N42" s="25">
        <v>20035</v>
      </c>
      <c r="O42" s="32">
        <v>0.0925</v>
      </c>
      <c r="P42" s="20">
        <f>D42*L42</f>
        <v>0.4368</v>
      </c>
    </row>
    <row r="43" spans="1:16" ht="13.5" customHeight="1">
      <c r="A43" s="16">
        <f>ROW(A43)-ROW($A$7)</f>
        <v>36</v>
      </c>
      <c r="B43" s="31" t="s">
        <v>45</v>
      </c>
      <c r="C43" s="11" t="s">
        <v>129</v>
      </c>
      <c r="D43" s="37">
        <v>2</v>
      </c>
      <c r="E43" s="12" t="s">
        <v>214</v>
      </c>
      <c r="F43" s="12" t="s">
        <v>276</v>
      </c>
      <c r="G43" s="12" t="s">
        <v>329</v>
      </c>
      <c r="H43" s="12"/>
      <c r="I43" s="12"/>
      <c r="J43" s="12" t="s">
        <v>405</v>
      </c>
      <c r="K43" s="12" t="s">
        <v>444</v>
      </c>
      <c r="L43" s="35">
        <v>0.151</v>
      </c>
      <c r="M43" s="12"/>
      <c r="N43" s="26"/>
      <c r="O43" s="33"/>
      <c r="P43" s="20">
        <f>D43*L43</f>
        <v>0.302</v>
      </c>
    </row>
    <row r="44" spans="1:16" ht="13.5" customHeight="1">
      <c r="A44" s="17">
        <f>ROW(A44)-ROW($A$7)</f>
        <v>37</v>
      </c>
      <c r="B44" s="30" t="s">
        <v>46</v>
      </c>
      <c r="C44" s="18" t="s">
        <v>130</v>
      </c>
      <c r="D44" s="36">
        <v>1</v>
      </c>
      <c r="E44" s="19" t="s">
        <v>215</v>
      </c>
      <c r="F44" s="19" t="s">
        <v>266</v>
      </c>
      <c r="G44" s="19" t="s">
        <v>330</v>
      </c>
      <c r="H44" s="19"/>
      <c r="I44" s="19"/>
      <c r="J44" s="19" t="s">
        <v>405</v>
      </c>
      <c r="K44" s="19" t="s">
        <v>445</v>
      </c>
      <c r="L44" s="34">
        <v>0.137</v>
      </c>
      <c r="M44" s="19"/>
      <c r="N44" s="25"/>
      <c r="O44" s="32"/>
      <c r="P44" s="20">
        <f>D44*L44</f>
        <v>0.137</v>
      </c>
    </row>
    <row r="45" spans="1:16" ht="13.5" customHeight="1">
      <c r="A45" s="16">
        <f>ROW(A45)-ROW($A$7)</f>
        <v>38</v>
      </c>
      <c r="B45" s="31" t="s">
        <v>47</v>
      </c>
      <c r="C45" s="11" t="s">
        <v>131</v>
      </c>
      <c r="D45" s="37">
        <v>1</v>
      </c>
      <c r="E45" s="12" t="s">
        <v>216</v>
      </c>
      <c r="F45" s="12" t="s">
        <v>264</v>
      </c>
      <c r="G45" s="12" t="s">
        <v>331</v>
      </c>
      <c r="H45" s="12"/>
      <c r="I45" s="12"/>
      <c r="J45" s="12" t="s">
        <v>405</v>
      </c>
      <c r="K45" s="12" t="s">
        <v>446</v>
      </c>
      <c r="L45" s="35">
        <v>0.2425</v>
      </c>
      <c r="M45" s="12"/>
      <c r="N45" s="26"/>
      <c r="O45" s="33"/>
      <c r="P45" s="20">
        <f>D45*L45</f>
        <v>0.2425</v>
      </c>
    </row>
    <row r="46" spans="1:16" ht="13.5" customHeight="1">
      <c r="A46" s="17">
        <f>ROW(A46)-ROW($A$7)</f>
        <v>39</v>
      </c>
      <c r="B46" s="30" t="s">
        <v>48</v>
      </c>
      <c r="C46" s="18" t="s">
        <v>132</v>
      </c>
      <c r="D46" s="36">
        <v>1</v>
      </c>
      <c r="E46" s="19" t="s">
        <v>217</v>
      </c>
      <c r="F46" s="19" t="s">
        <v>265</v>
      </c>
      <c r="G46" s="19" t="s">
        <v>332</v>
      </c>
      <c r="H46" s="19"/>
      <c r="I46" s="19"/>
      <c r="J46" s="19" t="s">
        <v>405</v>
      </c>
      <c r="K46" s="19" t="s">
        <v>447</v>
      </c>
      <c r="L46" s="34">
        <v>0.0112</v>
      </c>
      <c r="M46" s="19"/>
      <c r="N46" s="25"/>
      <c r="O46" s="32"/>
      <c r="P46" s="20">
        <f>D46*L46</f>
        <v>0.0112</v>
      </c>
    </row>
    <row r="47" spans="1:16" ht="13.5" customHeight="1">
      <c r="A47" s="16">
        <f>ROW(A47)-ROW($A$7)</f>
        <v>40</v>
      </c>
      <c r="B47" s="31" t="s">
        <v>49</v>
      </c>
      <c r="C47" s="11" t="s">
        <v>133</v>
      </c>
      <c r="D47" s="37">
        <v>1</v>
      </c>
      <c r="E47" s="12" t="s">
        <v>218</v>
      </c>
      <c r="F47" s="12" t="s">
        <v>266</v>
      </c>
      <c r="G47" s="12" t="s">
        <v>333</v>
      </c>
      <c r="H47" s="12"/>
      <c r="I47" s="12"/>
      <c r="J47" s="12" t="s">
        <v>405</v>
      </c>
      <c r="K47" s="12" t="s">
        <v>448</v>
      </c>
      <c r="L47" s="35">
        <v>0.0304</v>
      </c>
      <c r="M47" s="12"/>
      <c r="N47" s="26"/>
      <c r="O47" s="33"/>
      <c r="P47" s="20">
        <f>D47*L47</f>
        <v>0.0304</v>
      </c>
    </row>
    <row r="48" spans="1:16" ht="13.5" customHeight="1">
      <c r="A48" s="17">
        <f>ROW(A48)-ROW($A$7)</f>
        <v>41</v>
      </c>
      <c r="B48" s="30" t="s">
        <v>50</v>
      </c>
      <c r="C48" s="18" t="s">
        <v>134</v>
      </c>
      <c r="D48" s="36">
        <v>1</v>
      </c>
      <c r="E48" s="19" t="s">
        <v>219</v>
      </c>
      <c r="F48" s="19" t="s">
        <v>266</v>
      </c>
      <c r="G48" s="19" t="s">
        <v>334</v>
      </c>
      <c r="H48" s="19"/>
      <c r="I48" s="19"/>
      <c r="J48" s="19" t="s">
        <v>405</v>
      </c>
      <c r="K48" s="19" t="s">
        <v>449</v>
      </c>
      <c r="L48" s="34">
        <v>0.0868</v>
      </c>
      <c r="M48" s="19"/>
      <c r="N48" s="25"/>
      <c r="O48" s="32"/>
      <c r="P48" s="20">
        <f>D48*L48</f>
        <v>0.0868</v>
      </c>
    </row>
    <row r="49" spans="1:16" ht="13.5" customHeight="1">
      <c r="A49" s="16">
        <f>ROW(A49)-ROW($A$7)</f>
        <v>42</v>
      </c>
      <c r="B49" s="31" t="s">
        <v>51</v>
      </c>
      <c r="C49" s="11" t="s">
        <v>135</v>
      </c>
      <c r="D49" s="37">
        <v>1</v>
      </c>
      <c r="E49" s="12" t="s">
        <v>220</v>
      </c>
      <c r="F49" s="12" t="s">
        <v>267</v>
      </c>
      <c r="G49" s="12" t="s">
        <v>335</v>
      </c>
      <c r="H49" s="12"/>
      <c r="I49" s="12"/>
      <c r="J49" s="12" t="s">
        <v>405</v>
      </c>
      <c r="K49" s="12" t="s">
        <v>450</v>
      </c>
      <c r="L49" s="35">
        <v>0.00529</v>
      </c>
      <c r="M49" s="12"/>
      <c r="N49" s="26"/>
      <c r="O49" s="33"/>
      <c r="P49" s="20">
        <f>D49*L49</f>
        <v>0.00529</v>
      </c>
    </row>
    <row r="50" spans="1:16" ht="13.5" customHeight="1">
      <c r="A50" s="17">
        <f>ROW(A50)-ROW($A$7)</f>
        <v>43</v>
      </c>
      <c r="B50" s="30" t="s">
        <v>52</v>
      </c>
      <c r="C50" s="18" t="s">
        <v>136</v>
      </c>
      <c r="D50" s="36">
        <v>1</v>
      </c>
      <c r="E50" s="19" t="s">
        <v>221</v>
      </c>
      <c r="F50" s="19" t="s">
        <v>277</v>
      </c>
      <c r="G50" s="19" t="s">
        <v>336</v>
      </c>
      <c r="H50" s="19"/>
      <c r="I50" s="19"/>
      <c r="J50" s="19" t="s">
        <v>405</v>
      </c>
      <c r="K50" s="19" t="s">
        <v>451</v>
      </c>
      <c r="L50" s="34">
        <v>0.07101</v>
      </c>
      <c r="M50" s="19"/>
      <c r="N50" s="25"/>
      <c r="O50" s="32"/>
      <c r="P50" s="20">
        <f>D50*L50</f>
        <v>0.07101</v>
      </c>
    </row>
    <row r="51" spans="1:16" ht="13.5" customHeight="1">
      <c r="A51" s="16">
        <f>ROW(A51)-ROW($A$7)</f>
        <v>44</v>
      </c>
      <c r="B51" s="31" t="s">
        <v>53</v>
      </c>
      <c r="C51" s="11" t="s">
        <v>137</v>
      </c>
      <c r="D51" s="37">
        <v>3</v>
      </c>
      <c r="E51" s="12" t="s">
        <v>222</v>
      </c>
      <c r="F51" s="12" t="s">
        <v>278</v>
      </c>
      <c r="G51" s="12" t="s">
        <v>337</v>
      </c>
      <c r="H51" s="12"/>
      <c r="I51" s="12"/>
      <c r="J51" s="12" t="s">
        <v>408</v>
      </c>
      <c r="K51" s="12" t="s">
        <v>452</v>
      </c>
      <c r="L51" s="35">
        <v>0.041</v>
      </c>
      <c r="M51" s="12"/>
      <c r="N51" s="26"/>
      <c r="O51" s="33"/>
      <c r="P51" s="20">
        <f>D51*L51</f>
        <v>0.123</v>
      </c>
    </row>
    <row r="52" spans="1:16" ht="13.5" customHeight="1">
      <c r="A52" s="17">
        <f>ROW(A52)-ROW($A$7)</f>
        <v>45</v>
      </c>
      <c r="B52" s="30" t="s">
        <v>54</v>
      </c>
      <c r="C52" s="18" t="s">
        <v>138</v>
      </c>
      <c r="D52" s="36">
        <v>1</v>
      </c>
      <c r="E52" s="19" t="s">
        <v>223</v>
      </c>
      <c r="F52" s="19" t="s">
        <v>279</v>
      </c>
      <c r="G52" s="19" t="s">
        <v>338</v>
      </c>
      <c r="H52" s="19"/>
      <c r="I52" s="19"/>
      <c r="J52" s="19" t="s">
        <v>405</v>
      </c>
      <c r="K52" s="19" t="s">
        <v>453</v>
      </c>
      <c r="L52" s="34">
        <v>0.09248</v>
      </c>
      <c r="M52" s="19"/>
      <c r="N52" s="25"/>
      <c r="O52" s="32"/>
      <c r="P52" s="20">
        <f>D52*L52</f>
        <v>0.09248</v>
      </c>
    </row>
    <row r="53" spans="1:16" ht="13.5" customHeight="1">
      <c r="A53" s="16">
        <f>ROW(A53)-ROW($A$7)</f>
        <v>46</v>
      </c>
      <c r="B53" s="31" t="s">
        <v>55</v>
      </c>
      <c r="C53" s="11" t="s">
        <v>139</v>
      </c>
      <c r="D53" s="37">
        <v>2</v>
      </c>
      <c r="E53" s="12" t="s">
        <v>224</v>
      </c>
      <c r="F53" s="12" t="s">
        <v>279</v>
      </c>
      <c r="G53" s="12" t="s">
        <v>339</v>
      </c>
      <c r="H53" s="12"/>
      <c r="I53" s="12"/>
      <c r="J53" s="12" t="s">
        <v>405</v>
      </c>
      <c r="K53" s="12" t="s">
        <v>454</v>
      </c>
      <c r="L53" s="35">
        <v>0.08295</v>
      </c>
      <c r="M53" s="12"/>
      <c r="N53" s="26"/>
      <c r="O53" s="33"/>
      <c r="P53" s="20">
        <f>D53*L53</f>
        <v>0.1659</v>
      </c>
    </row>
    <row r="54" spans="1:16" ht="13.5" customHeight="1">
      <c r="A54" s="17">
        <f>ROW(A54)-ROW($A$7)</f>
        <v>47</v>
      </c>
      <c r="B54" s="30" t="s">
        <v>56</v>
      </c>
      <c r="C54" s="18" t="s">
        <v>140</v>
      </c>
      <c r="D54" s="36">
        <v>2</v>
      </c>
      <c r="E54" s="19" t="s">
        <v>225</v>
      </c>
      <c r="F54" s="19" t="s">
        <v>280</v>
      </c>
      <c r="G54" s="19" t="s">
        <v>340</v>
      </c>
      <c r="H54" s="19"/>
      <c r="I54" s="19"/>
      <c r="J54" s="19" t="s">
        <v>406</v>
      </c>
      <c r="K54" s="19" t="s">
        <v>455</v>
      </c>
      <c r="L54" s="34">
        <v>0.02158</v>
      </c>
      <c r="M54" s="19"/>
      <c r="N54" s="25"/>
      <c r="O54" s="32"/>
      <c r="P54" s="20">
        <f>D54*L54</f>
        <v>0.04316</v>
      </c>
    </row>
    <row r="55" spans="1:16" ht="13.5" customHeight="1">
      <c r="A55" s="16">
        <f>ROW(A55)-ROW($A$7)</f>
        <v>48</v>
      </c>
      <c r="B55" s="31" t="s">
        <v>57</v>
      </c>
      <c r="C55" s="11" t="s">
        <v>141</v>
      </c>
      <c r="D55" s="37">
        <v>1</v>
      </c>
      <c r="E55" s="12" t="s">
        <v>226</v>
      </c>
      <c r="F55" s="12" t="s">
        <v>279</v>
      </c>
      <c r="G55" s="12" t="s">
        <v>341</v>
      </c>
      <c r="H55" s="12"/>
      <c r="I55" s="12"/>
      <c r="J55" s="12" t="s">
        <v>405</v>
      </c>
      <c r="K55" s="12" t="s">
        <v>456</v>
      </c>
      <c r="L55" s="35">
        <v>0.06569</v>
      </c>
      <c r="M55" s="12"/>
      <c r="N55" s="26"/>
      <c r="O55" s="33"/>
      <c r="P55" s="20">
        <f>D55*L55</f>
        <v>0.06569</v>
      </c>
    </row>
    <row r="56" spans="1:16" ht="13.5" customHeight="1">
      <c r="A56" s="17">
        <f>ROW(A56)-ROW($A$7)</f>
        <v>49</v>
      </c>
      <c r="B56" s="30" t="s">
        <v>58</v>
      </c>
      <c r="C56" s="18" t="s">
        <v>142</v>
      </c>
      <c r="D56" s="36">
        <v>8</v>
      </c>
      <c r="E56" s="19" t="s">
        <v>227</v>
      </c>
      <c r="F56" s="19" t="s">
        <v>267</v>
      </c>
      <c r="G56" s="19" t="s">
        <v>342</v>
      </c>
      <c r="H56" s="19" t="s">
        <v>293</v>
      </c>
      <c r="I56" s="19" t="s">
        <v>394</v>
      </c>
      <c r="J56" s="19" t="s">
        <v>405</v>
      </c>
      <c r="K56" s="19" t="s">
        <v>457</v>
      </c>
      <c r="L56" s="34">
        <v>0.0027</v>
      </c>
      <c r="M56" s="19" t="s">
        <v>405</v>
      </c>
      <c r="N56" s="25" t="s">
        <v>507</v>
      </c>
      <c r="O56" s="32">
        <v>0.0048</v>
      </c>
      <c r="P56" s="20">
        <f>D56*L56</f>
        <v>0.0216</v>
      </c>
    </row>
    <row r="57" spans="1:16" ht="13.5" customHeight="1">
      <c r="A57" s="16">
        <f>ROW(A57)-ROW($A$7)</f>
        <v>50</v>
      </c>
      <c r="B57" s="31" t="s">
        <v>59</v>
      </c>
      <c r="C57" s="11" t="s">
        <v>143</v>
      </c>
      <c r="D57" s="37">
        <v>5</v>
      </c>
      <c r="E57" s="12" t="s">
        <v>228</v>
      </c>
      <c r="F57" s="12" t="s">
        <v>267</v>
      </c>
      <c r="G57" s="12" t="s">
        <v>343</v>
      </c>
      <c r="H57" s="12" t="s">
        <v>281</v>
      </c>
      <c r="I57" s="12" t="s">
        <v>395</v>
      </c>
      <c r="J57" s="12" t="s">
        <v>405</v>
      </c>
      <c r="K57" s="12" t="s">
        <v>458</v>
      </c>
      <c r="L57" s="35">
        <v>0.00237</v>
      </c>
      <c r="M57" s="12" t="s">
        <v>405</v>
      </c>
      <c r="N57" s="26" t="s">
        <v>508</v>
      </c>
      <c r="O57" s="33">
        <v>0.0048</v>
      </c>
      <c r="P57" s="20">
        <f>D57*L57</f>
        <v>0.011850000000000001</v>
      </c>
    </row>
    <row r="58" spans="1:16" ht="13.5" customHeight="1">
      <c r="A58" s="17">
        <f>ROW(A58)-ROW($A$7)</f>
        <v>51</v>
      </c>
      <c r="B58" s="30" t="s">
        <v>60</v>
      </c>
      <c r="C58" s="18" t="s">
        <v>144</v>
      </c>
      <c r="D58" s="36">
        <v>2</v>
      </c>
      <c r="E58" s="19" t="s">
        <v>229</v>
      </c>
      <c r="F58" s="19" t="s">
        <v>267</v>
      </c>
      <c r="G58" s="19" t="s">
        <v>344</v>
      </c>
      <c r="H58" s="19" t="s">
        <v>281</v>
      </c>
      <c r="I58" s="19" t="s">
        <v>396</v>
      </c>
      <c r="J58" s="19" t="s">
        <v>405</v>
      </c>
      <c r="K58" s="19" t="s">
        <v>459</v>
      </c>
      <c r="L58" s="34">
        <v>0.00237</v>
      </c>
      <c r="M58" s="19" t="s">
        <v>405</v>
      </c>
      <c r="N58" s="25" t="s">
        <v>509</v>
      </c>
      <c r="O58" s="32">
        <v>0.0048</v>
      </c>
      <c r="P58" s="20">
        <f>D58*L58</f>
        <v>0.00474</v>
      </c>
    </row>
    <row r="59" spans="1:16" ht="13.5" customHeight="1">
      <c r="A59" s="16">
        <f>ROW(A59)-ROW($A$7)</f>
        <v>52</v>
      </c>
      <c r="B59" s="31" t="s">
        <v>61</v>
      </c>
      <c r="C59" s="11" t="s">
        <v>145</v>
      </c>
      <c r="D59" s="37">
        <v>2</v>
      </c>
      <c r="E59" s="12" t="s">
        <v>230</v>
      </c>
      <c r="F59" s="12" t="s">
        <v>281</v>
      </c>
      <c r="G59" s="12" t="s">
        <v>345</v>
      </c>
      <c r="H59" s="12"/>
      <c r="I59" s="12"/>
      <c r="J59" s="12" t="s">
        <v>405</v>
      </c>
      <c r="K59" s="12" t="s">
        <v>460</v>
      </c>
      <c r="L59" s="35">
        <v>0.00672</v>
      </c>
      <c r="M59" s="12"/>
      <c r="N59" s="26"/>
      <c r="O59" s="33"/>
      <c r="P59" s="20">
        <f>D59*L59</f>
        <v>0.01344</v>
      </c>
    </row>
    <row r="60" spans="1:16" ht="13.5" customHeight="1">
      <c r="A60" s="17">
        <f>ROW(A60)-ROW($A$7)</f>
        <v>53</v>
      </c>
      <c r="B60" s="30" t="s">
        <v>62</v>
      </c>
      <c r="C60" s="18" t="s">
        <v>146</v>
      </c>
      <c r="D60" s="36">
        <v>1</v>
      </c>
      <c r="E60" s="19" t="s">
        <v>231</v>
      </c>
      <c r="F60" s="19" t="s">
        <v>281</v>
      </c>
      <c r="G60" s="19" t="s">
        <v>346</v>
      </c>
      <c r="H60" s="19"/>
      <c r="I60" s="19"/>
      <c r="J60" s="19" t="s">
        <v>405</v>
      </c>
      <c r="K60" s="19" t="s">
        <v>461</v>
      </c>
      <c r="L60" s="34">
        <v>0.00566</v>
      </c>
      <c r="M60" s="19"/>
      <c r="N60" s="25"/>
      <c r="O60" s="32"/>
      <c r="P60" s="20">
        <f>D60*L60</f>
        <v>0.00566</v>
      </c>
    </row>
    <row r="61" spans="1:16" ht="13.5" customHeight="1">
      <c r="A61" s="16">
        <f>ROW(A61)-ROW($A$7)</f>
        <v>54</v>
      </c>
      <c r="B61" s="31" t="s">
        <v>63</v>
      </c>
      <c r="C61" s="11" t="s">
        <v>147</v>
      </c>
      <c r="D61" s="37">
        <v>5</v>
      </c>
      <c r="E61" s="12" t="s">
        <v>232</v>
      </c>
      <c r="F61" s="12" t="s">
        <v>267</v>
      </c>
      <c r="G61" s="12" t="s">
        <v>347</v>
      </c>
      <c r="H61" s="12" t="s">
        <v>293</v>
      </c>
      <c r="I61" s="12" t="s">
        <v>397</v>
      </c>
      <c r="J61" s="12" t="s">
        <v>405</v>
      </c>
      <c r="K61" s="12" t="s">
        <v>462</v>
      </c>
      <c r="L61" s="35">
        <v>0.00237</v>
      </c>
      <c r="M61" s="12" t="s">
        <v>405</v>
      </c>
      <c r="N61" s="26" t="s">
        <v>510</v>
      </c>
      <c r="O61" s="33">
        <v>0.00352</v>
      </c>
      <c r="P61" s="20">
        <f>D61*L61</f>
        <v>0.011850000000000001</v>
      </c>
    </row>
    <row r="62" spans="1:16" ht="13.5" customHeight="1">
      <c r="A62" s="17">
        <f>ROW(A62)-ROW($A$7)</f>
        <v>55</v>
      </c>
      <c r="B62" s="30" t="s">
        <v>64</v>
      </c>
      <c r="C62" s="18" t="s">
        <v>148</v>
      </c>
      <c r="D62" s="36">
        <v>1</v>
      </c>
      <c r="E62" s="19" t="s">
        <v>233</v>
      </c>
      <c r="F62" s="19" t="s">
        <v>281</v>
      </c>
      <c r="G62" s="19" t="s">
        <v>348</v>
      </c>
      <c r="H62" s="19"/>
      <c r="I62" s="19"/>
      <c r="J62" s="19" t="s">
        <v>405</v>
      </c>
      <c r="K62" s="19" t="s">
        <v>463</v>
      </c>
      <c r="L62" s="34">
        <v>0.00566</v>
      </c>
      <c r="M62" s="19"/>
      <c r="N62" s="25"/>
      <c r="O62" s="32"/>
      <c r="P62" s="20">
        <f>D62*L62</f>
        <v>0.00566</v>
      </c>
    </row>
    <row r="63" spans="1:16" ht="13.5" customHeight="1">
      <c r="A63" s="16">
        <f>ROW(A63)-ROW($A$7)</f>
        <v>56</v>
      </c>
      <c r="B63" s="31" t="s">
        <v>65</v>
      </c>
      <c r="C63" s="11" t="s">
        <v>149</v>
      </c>
      <c r="D63" s="37">
        <v>4</v>
      </c>
      <c r="E63" s="12" t="s">
        <v>234</v>
      </c>
      <c r="F63" s="12" t="s">
        <v>267</v>
      </c>
      <c r="G63" s="12" t="s">
        <v>349</v>
      </c>
      <c r="H63" s="12" t="s">
        <v>282</v>
      </c>
      <c r="I63" s="12" t="s">
        <v>398</v>
      </c>
      <c r="J63" s="12" t="s">
        <v>405</v>
      </c>
      <c r="K63" s="12" t="s">
        <v>464</v>
      </c>
      <c r="L63" s="35">
        <v>0.00237</v>
      </c>
      <c r="M63" s="12" t="s">
        <v>405</v>
      </c>
      <c r="N63" s="26" t="s">
        <v>511</v>
      </c>
      <c r="O63" s="33">
        <v>0.00256</v>
      </c>
      <c r="P63" s="20">
        <f>D63*L63</f>
        <v>0.00948</v>
      </c>
    </row>
    <row r="64" spans="1:16" ht="13.5" customHeight="1">
      <c r="A64" s="17">
        <f>ROW(A64)-ROW($A$7)</f>
        <v>57</v>
      </c>
      <c r="B64" s="30" t="s">
        <v>66</v>
      </c>
      <c r="C64" s="18" t="s">
        <v>150</v>
      </c>
      <c r="D64" s="36">
        <v>1</v>
      </c>
      <c r="E64" s="19" t="s">
        <v>235</v>
      </c>
      <c r="F64" s="19" t="s">
        <v>267</v>
      </c>
      <c r="G64" s="19" t="s">
        <v>350</v>
      </c>
      <c r="H64" s="19"/>
      <c r="I64" s="19"/>
      <c r="J64" s="19" t="s">
        <v>405</v>
      </c>
      <c r="K64" s="19" t="s">
        <v>465</v>
      </c>
      <c r="L64" s="34">
        <v>0.00233</v>
      </c>
      <c r="M64" s="19"/>
      <c r="N64" s="25"/>
      <c r="O64" s="32"/>
      <c r="P64" s="20">
        <f>D64*L64</f>
        <v>0.00233</v>
      </c>
    </row>
    <row r="65" spans="1:16" ht="13.5" customHeight="1">
      <c r="A65" s="16">
        <f>ROW(A65)-ROW($A$7)</f>
        <v>58</v>
      </c>
      <c r="B65" s="31" t="s">
        <v>67</v>
      </c>
      <c r="C65" s="11" t="s">
        <v>151</v>
      </c>
      <c r="D65" s="37">
        <v>1</v>
      </c>
      <c r="E65" s="12" t="s">
        <v>236</v>
      </c>
      <c r="F65" s="12" t="s">
        <v>267</v>
      </c>
      <c r="G65" s="12" t="s">
        <v>351</v>
      </c>
      <c r="H65" s="12" t="s">
        <v>282</v>
      </c>
      <c r="I65" s="12" t="s">
        <v>399</v>
      </c>
      <c r="J65" s="12" t="s">
        <v>405</v>
      </c>
      <c r="K65" s="12" t="s">
        <v>466</v>
      </c>
      <c r="L65" s="35">
        <v>0.0027</v>
      </c>
      <c r="M65" s="12" t="s">
        <v>405</v>
      </c>
      <c r="N65" s="26" t="s">
        <v>512</v>
      </c>
      <c r="O65" s="33">
        <v>0.00384</v>
      </c>
      <c r="P65" s="20">
        <f>D65*L65</f>
        <v>0.0027</v>
      </c>
    </row>
    <row r="66" spans="1:16" ht="13.5" customHeight="1">
      <c r="A66" s="17">
        <f>ROW(A66)-ROW($A$7)</f>
        <v>59</v>
      </c>
      <c r="B66" s="30" t="s">
        <v>68</v>
      </c>
      <c r="C66" s="18" t="s">
        <v>152</v>
      </c>
      <c r="D66" s="36">
        <v>24</v>
      </c>
      <c r="E66" s="19" t="s">
        <v>237</v>
      </c>
      <c r="F66" s="19" t="s">
        <v>267</v>
      </c>
      <c r="G66" s="19" t="s">
        <v>352</v>
      </c>
      <c r="H66" s="19" t="s">
        <v>282</v>
      </c>
      <c r="I66" s="19" t="s">
        <v>400</v>
      </c>
      <c r="J66" s="19" t="s">
        <v>405</v>
      </c>
      <c r="K66" s="19" t="s">
        <v>467</v>
      </c>
      <c r="L66" s="34">
        <v>0.0027</v>
      </c>
      <c r="M66" s="19" t="s">
        <v>405</v>
      </c>
      <c r="N66" s="25" t="s">
        <v>513</v>
      </c>
      <c r="O66" s="32">
        <v>0.00384</v>
      </c>
      <c r="P66" s="20">
        <f>D66*L66</f>
        <v>0.0648</v>
      </c>
    </row>
    <row r="67" spans="1:16" ht="13.5" customHeight="1">
      <c r="A67" s="16">
        <f>ROW(A67)-ROW($A$7)</f>
        <v>60</v>
      </c>
      <c r="B67" s="31" t="s">
        <v>69</v>
      </c>
      <c r="C67" s="11" t="s">
        <v>153</v>
      </c>
      <c r="D67" s="37">
        <v>3</v>
      </c>
      <c r="E67" s="12" t="s">
        <v>238</v>
      </c>
      <c r="F67" s="12" t="s">
        <v>282</v>
      </c>
      <c r="G67" s="12" t="s">
        <v>353</v>
      </c>
      <c r="H67" s="12" t="s">
        <v>380</v>
      </c>
      <c r="I67" s="12" t="s">
        <v>401</v>
      </c>
      <c r="J67" s="12" t="s">
        <v>405</v>
      </c>
      <c r="K67" s="12" t="s">
        <v>468</v>
      </c>
      <c r="L67" s="35">
        <v>0.00384</v>
      </c>
      <c r="M67" s="12" t="s">
        <v>405</v>
      </c>
      <c r="N67" s="26" t="s">
        <v>514</v>
      </c>
      <c r="O67" s="33">
        <v>0.0048</v>
      </c>
      <c r="P67" s="20">
        <f>D67*L67</f>
        <v>0.01152</v>
      </c>
    </row>
    <row r="68" spans="1:16" ht="13.5" customHeight="1">
      <c r="A68" s="17">
        <f>ROW(A68)-ROW($A$7)</f>
        <v>61</v>
      </c>
      <c r="B68" s="30" t="s">
        <v>70</v>
      </c>
      <c r="C68" s="18" t="s">
        <v>154</v>
      </c>
      <c r="D68" s="36">
        <v>2</v>
      </c>
      <c r="E68" s="19" t="s">
        <v>239</v>
      </c>
      <c r="F68" s="19" t="s">
        <v>267</v>
      </c>
      <c r="G68" s="19" t="s">
        <v>354</v>
      </c>
      <c r="H68" s="19" t="s">
        <v>293</v>
      </c>
      <c r="I68" s="19" t="s">
        <v>402</v>
      </c>
      <c r="J68" s="19" t="s">
        <v>405</v>
      </c>
      <c r="K68" s="19" t="s">
        <v>469</v>
      </c>
      <c r="L68" s="34">
        <v>0.00237</v>
      </c>
      <c r="M68" s="19" t="s">
        <v>405</v>
      </c>
      <c r="N68" s="25" t="s">
        <v>515</v>
      </c>
      <c r="O68" s="32">
        <v>0.00352</v>
      </c>
      <c r="P68" s="20">
        <f>D68*L68</f>
        <v>0.00474</v>
      </c>
    </row>
    <row r="69" spans="1:16" ht="13.5" customHeight="1">
      <c r="A69" s="16">
        <f>ROW(A69)-ROW($A$7)</f>
        <v>62</v>
      </c>
      <c r="B69" s="31" t="s">
        <v>71</v>
      </c>
      <c r="C69" s="11" t="s">
        <v>155</v>
      </c>
      <c r="D69" s="37">
        <v>1</v>
      </c>
      <c r="E69" s="12" t="s">
        <v>240</v>
      </c>
      <c r="F69" s="12" t="s">
        <v>267</v>
      </c>
      <c r="G69" s="12" t="s">
        <v>355</v>
      </c>
      <c r="H69" s="12" t="s">
        <v>380</v>
      </c>
      <c r="I69" s="12" t="s">
        <v>403</v>
      </c>
      <c r="J69" s="12" t="s">
        <v>405</v>
      </c>
      <c r="K69" s="12" t="s">
        <v>470</v>
      </c>
      <c r="L69" s="35">
        <v>0.0027</v>
      </c>
      <c r="M69" s="12" t="s">
        <v>405</v>
      </c>
      <c r="N69" s="26" t="s">
        <v>516</v>
      </c>
      <c r="O69" s="33">
        <v>0.00544</v>
      </c>
      <c r="P69" s="20">
        <f>D69*L69</f>
        <v>0.0027</v>
      </c>
    </row>
    <row r="70" spans="1:16" ht="13.5" customHeight="1">
      <c r="A70" s="17">
        <f>ROW(A70)-ROW($A$7)</f>
        <v>63</v>
      </c>
      <c r="B70" s="30" t="s">
        <v>72</v>
      </c>
      <c r="C70" s="18" t="s">
        <v>156</v>
      </c>
      <c r="D70" s="36">
        <v>1</v>
      </c>
      <c r="E70" s="19" t="s">
        <v>241</v>
      </c>
      <c r="F70" s="19" t="s">
        <v>283</v>
      </c>
      <c r="G70" s="19" t="s">
        <v>356</v>
      </c>
      <c r="H70" s="19"/>
      <c r="I70" s="19"/>
      <c r="J70" s="19" t="s">
        <v>405</v>
      </c>
      <c r="K70" s="19" t="s">
        <v>471</v>
      </c>
      <c r="L70" s="34">
        <v>0.07426</v>
      </c>
      <c r="M70" s="19"/>
      <c r="N70" s="25"/>
      <c r="O70" s="32"/>
      <c r="P70" s="20">
        <f>D70*L70</f>
        <v>0.07426</v>
      </c>
    </row>
    <row r="71" spans="1:16" ht="13.5" customHeight="1">
      <c r="A71" s="16">
        <f>ROW(A71)-ROW($A$7)</f>
        <v>64</v>
      </c>
      <c r="B71" s="31" t="s">
        <v>73</v>
      </c>
      <c r="C71" s="11" t="s">
        <v>157</v>
      </c>
      <c r="D71" s="37">
        <v>1</v>
      </c>
      <c r="E71" s="12" t="s">
        <v>242</v>
      </c>
      <c r="F71" s="12" t="s">
        <v>284</v>
      </c>
      <c r="G71" s="12" t="s">
        <v>357</v>
      </c>
      <c r="H71" s="12"/>
      <c r="I71" s="12"/>
      <c r="J71" s="12" t="s">
        <v>405</v>
      </c>
      <c r="K71" s="12" t="s">
        <v>472</v>
      </c>
      <c r="L71" s="35">
        <v>0.19261</v>
      </c>
      <c r="M71" s="12"/>
      <c r="N71" s="26"/>
      <c r="O71" s="33"/>
      <c r="P71" s="20">
        <f>D71*L71</f>
        <v>0.19261</v>
      </c>
    </row>
    <row r="72" spans="1:16" ht="13.5" customHeight="1">
      <c r="A72" s="17">
        <f>ROW(A72)-ROW($A$7)</f>
        <v>65</v>
      </c>
      <c r="B72" s="30" t="s">
        <v>74</v>
      </c>
      <c r="C72" s="18" t="s">
        <v>158</v>
      </c>
      <c r="D72" s="36">
        <v>1</v>
      </c>
      <c r="E72" s="19" t="s">
        <v>243</v>
      </c>
      <c r="F72" s="19" t="s">
        <v>285</v>
      </c>
      <c r="G72" s="19" t="s">
        <v>358</v>
      </c>
      <c r="H72" s="19"/>
      <c r="I72" s="19"/>
      <c r="J72" s="19" t="s">
        <v>405</v>
      </c>
      <c r="K72" s="19" t="s">
        <v>473</v>
      </c>
      <c r="L72" s="34">
        <v>0.28858</v>
      </c>
      <c r="M72" s="19"/>
      <c r="N72" s="25"/>
      <c r="O72" s="32"/>
      <c r="P72" s="20">
        <f>D72*L72</f>
        <v>0.28858</v>
      </c>
    </row>
    <row r="73" spans="1:16" ht="13.5" customHeight="1">
      <c r="A73" s="16">
        <f>ROW(A73)-ROW($A$7)</f>
        <v>66</v>
      </c>
      <c r="B73" s="31" t="s">
        <v>75</v>
      </c>
      <c r="C73" s="11" t="s">
        <v>159</v>
      </c>
      <c r="D73" s="37">
        <v>1</v>
      </c>
      <c r="E73" s="12" t="s">
        <v>244</v>
      </c>
      <c r="F73" s="12" t="s">
        <v>286</v>
      </c>
      <c r="G73" s="12" t="s">
        <v>359</v>
      </c>
      <c r="H73" s="12"/>
      <c r="I73" s="12"/>
      <c r="J73" s="12" t="s">
        <v>405</v>
      </c>
      <c r="K73" s="12" t="s">
        <v>474</v>
      </c>
      <c r="L73" s="35">
        <v>0.79416</v>
      </c>
      <c r="M73" s="12"/>
      <c r="N73" s="26"/>
      <c r="O73" s="33"/>
      <c r="P73" s="20">
        <f>D73*L73</f>
        <v>0.79416</v>
      </c>
    </row>
    <row r="74" spans="1:16" ht="13.5" customHeight="1">
      <c r="A74" s="17">
        <f>ROW(A74)-ROW($A$7)</f>
        <v>67</v>
      </c>
      <c r="B74" s="30" t="s">
        <v>76</v>
      </c>
      <c r="C74" s="18" t="s">
        <v>160</v>
      </c>
      <c r="D74" s="36">
        <v>1</v>
      </c>
      <c r="E74" s="19" t="s">
        <v>245</v>
      </c>
      <c r="F74" s="19" t="s">
        <v>286</v>
      </c>
      <c r="G74" s="19" t="s">
        <v>360</v>
      </c>
      <c r="H74" s="19"/>
      <c r="I74" s="19"/>
      <c r="J74" s="19" t="s">
        <v>405</v>
      </c>
      <c r="K74" s="19" t="s">
        <v>475</v>
      </c>
      <c r="L74" s="34">
        <v>0.86218</v>
      </c>
      <c r="M74" s="19"/>
      <c r="N74" s="25"/>
      <c r="O74" s="32"/>
      <c r="P74" s="20">
        <f>D74*L74</f>
        <v>0.86218</v>
      </c>
    </row>
    <row r="75" spans="1:16" ht="13.5" customHeight="1">
      <c r="A75" s="16">
        <f>ROW(A75)-ROW($A$7)</f>
        <v>68</v>
      </c>
      <c r="B75" s="31" t="s">
        <v>77</v>
      </c>
      <c r="C75" s="11" t="s">
        <v>161</v>
      </c>
      <c r="D75" s="37">
        <v>1</v>
      </c>
      <c r="E75" s="12" t="s">
        <v>246</v>
      </c>
      <c r="F75" s="12" t="s">
        <v>287</v>
      </c>
      <c r="G75" s="12" t="s">
        <v>361</v>
      </c>
      <c r="H75" s="12"/>
      <c r="I75" s="12"/>
      <c r="J75" s="12" t="s">
        <v>405</v>
      </c>
      <c r="K75" s="12" t="s">
        <v>476</v>
      </c>
      <c r="L75" s="35">
        <v>1.13204</v>
      </c>
      <c r="M75" s="12"/>
      <c r="N75" s="26"/>
      <c r="O75" s="33"/>
      <c r="P75" s="20">
        <f>D75*L75</f>
        <v>1.13204</v>
      </c>
    </row>
    <row r="76" spans="1:16" ht="13.5" customHeight="1">
      <c r="A76" s="17">
        <f>ROW(A76)-ROW($A$7)</f>
        <v>69</v>
      </c>
      <c r="B76" s="30" t="s">
        <v>78</v>
      </c>
      <c r="C76" s="18" t="s">
        <v>162</v>
      </c>
      <c r="D76" s="36">
        <v>1</v>
      </c>
      <c r="E76" s="19" t="s">
        <v>247</v>
      </c>
      <c r="F76" s="19" t="s">
        <v>288</v>
      </c>
      <c r="G76" s="19" t="s">
        <v>362</v>
      </c>
      <c r="H76" s="19"/>
      <c r="I76" s="19"/>
      <c r="J76" s="19" t="s">
        <v>405</v>
      </c>
      <c r="K76" s="19" t="s">
        <v>477</v>
      </c>
      <c r="L76" s="34">
        <v>1.7136</v>
      </c>
      <c r="M76" s="19"/>
      <c r="N76" s="25"/>
      <c r="O76" s="32"/>
      <c r="P76" s="20">
        <f>D76*L76</f>
        <v>1.7136</v>
      </c>
    </row>
    <row r="77" spans="1:16" ht="13.5" customHeight="1">
      <c r="A77" s="16">
        <f>ROW(A77)-ROW($A$7)</f>
        <v>70</v>
      </c>
      <c r="B77" s="31" t="s">
        <v>79</v>
      </c>
      <c r="C77" s="11" t="s">
        <v>163</v>
      </c>
      <c r="D77" s="37">
        <v>1</v>
      </c>
      <c r="E77" s="12" t="s">
        <v>248</v>
      </c>
      <c r="F77" s="12" t="s">
        <v>288</v>
      </c>
      <c r="G77" s="12" t="s">
        <v>363</v>
      </c>
      <c r="H77" s="12"/>
      <c r="I77" s="12"/>
      <c r="J77" s="12" t="s">
        <v>405</v>
      </c>
      <c r="K77" s="12" t="s">
        <v>478</v>
      </c>
      <c r="L77" s="35">
        <v>1.11</v>
      </c>
      <c r="M77" s="12"/>
      <c r="N77" s="26"/>
      <c r="O77" s="33"/>
      <c r="P77" s="20">
        <f>D77*L77</f>
        <v>1.11</v>
      </c>
    </row>
    <row r="78" spans="1:16" ht="13.5" customHeight="1">
      <c r="A78" s="17">
        <f>ROW(A78)-ROW($A$7)</f>
        <v>71</v>
      </c>
      <c r="B78" s="30" t="s">
        <v>80</v>
      </c>
      <c r="C78" s="18" t="s">
        <v>164</v>
      </c>
      <c r="D78" s="36">
        <v>2</v>
      </c>
      <c r="E78" s="19" t="s">
        <v>249</v>
      </c>
      <c r="F78" s="19" t="s">
        <v>286</v>
      </c>
      <c r="G78" s="19" t="s">
        <v>364</v>
      </c>
      <c r="H78" s="19"/>
      <c r="I78" s="19"/>
      <c r="J78" s="19" t="s">
        <v>405</v>
      </c>
      <c r="K78" s="19" t="s">
        <v>479</v>
      </c>
      <c r="L78" s="34">
        <v>0.1564</v>
      </c>
      <c r="M78" s="19"/>
      <c r="N78" s="25"/>
      <c r="O78" s="32"/>
      <c r="P78" s="20">
        <f>D78*L78</f>
        <v>0.3128</v>
      </c>
    </row>
    <row r="79" spans="1:16" ht="13.5" customHeight="1">
      <c r="A79" s="16">
        <f>ROW(A79)-ROW($A$7)</f>
        <v>72</v>
      </c>
      <c r="B79" s="31" t="s">
        <v>81</v>
      </c>
      <c r="C79" s="11" t="s">
        <v>165</v>
      </c>
      <c r="D79" s="37">
        <v>1</v>
      </c>
      <c r="E79" s="12" t="s">
        <v>250</v>
      </c>
      <c r="F79" s="12" t="s">
        <v>289</v>
      </c>
      <c r="G79" s="12" t="s">
        <v>365</v>
      </c>
      <c r="H79" s="12"/>
      <c r="I79" s="12"/>
      <c r="J79" s="12" t="s">
        <v>405</v>
      </c>
      <c r="K79" s="12" t="s">
        <v>480</v>
      </c>
      <c r="L79" s="35">
        <v>0.22318</v>
      </c>
      <c r="M79" s="12"/>
      <c r="N79" s="26"/>
      <c r="O79" s="33"/>
      <c r="P79" s="20">
        <f>D79*L79</f>
        <v>0.22318</v>
      </c>
    </row>
    <row r="80" spans="1:16" ht="13.5" customHeight="1">
      <c r="A80" s="17">
        <f>ROW(A80)-ROW($A$7)</f>
        <v>73</v>
      </c>
      <c r="B80" s="30" t="s">
        <v>82</v>
      </c>
      <c r="C80" s="18" t="s">
        <v>166</v>
      </c>
      <c r="D80" s="36">
        <v>1</v>
      </c>
      <c r="E80" s="19" t="s">
        <v>251</v>
      </c>
      <c r="F80" s="19" t="s">
        <v>290</v>
      </c>
      <c r="G80" s="19" t="s">
        <v>366</v>
      </c>
      <c r="H80" s="19"/>
      <c r="I80" s="19"/>
      <c r="J80" s="19" t="s">
        <v>405</v>
      </c>
      <c r="K80" s="19" t="s">
        <v>481</v>
      </c>
      <c r="L80" s="34">
        <v>1.62914</v>
      </c>
      <c r="M80" s="19"/>
      <c r="N80" s="25"/>
      <c r="O80" s="32"/>
      <c r="P80" s="20">
        <f>D80*L80</f>
        <v>1.62914</v>
      </c>
    </row>
    <row r="81" spans="1:16" ht="13.5" customHeight="1">
      <c r="A81" s="16">
        <f>ROW(A81)-ROW($A$7)</f>
        <v>74</v>
      </c>
      <c r="B81" s="31" t="s">
        <v>83</v>
      </c>
      <c r="C81" s="11" t="s">
        <v>167</v>
      </c>
      <c r="D81" s="37">
        <v>1</v>
      </c>
      <c r="E81" s="12" t="s">
        <v>252</v>
      </c>
      <c r="F81" s="12" t="s">
        <v>286</v>
      </c>
      <c r="G81" s="12" t="s">
        <v>367</v>
      </c>
      <c r="H81" s="12"/>
      <c r="I81" s="12"/>
      <c r="J81" s="12" t="s">
        <v>405</v>
      </c>
      <c r="K81" s="12" t="s">
        <v>482</v>
      </c>
      <c r="L81" s="35">
        <v>0.62985</v>
      </c>
      <c r="M81" s="12"/>
      <c r="N81" s="26"/>
      <c r="O81" s="33"/>
      <c r="P81" s="20">
        <f>D81*L81</f>
        <v>0.62985</v>
      </c>
    </row>
    <row r="82" spans="1:16" ht="13.5" customHeight="1">
      <c r="A82" s="17">
        <f>ROW(A82)-ROW($A$7)</f>
        <v>75</v>
      </c>
      <c r="B82" s="30" t="s">
        <v>84</v>
      </c>
      <c r="C82" s="18" t="s">
        <v>168</v>
      </c>
      <c r="D82" s="36">
        <v>1</v>
      </c>
      <c r="E82" s="19" t="s">
        <v>253</v>
      </c>
      <c r="F82" s="19" t="s">
        <v>291</v>
      </c>
      <c r="G82" s="19" t="s">
        <v>368</v>
      </c>
      <c r="H82" s="19"/>
      <c r="I82" s="19"/>
      <c r="J82" s="19"/>
      <c r="K82" s="19"/>
      <c r="L82" s="34"/>
      <c r="M82" s="19"/>
      <c r="N82" s="25"/>
      <c r="O82" s="32"/>
      <c r="P82" s="20">
        <f>D82*L82</f>
        <v>0</v>
      </c>
    </row>
    <row r="83" spans="1:16" ht="13.5" customHeight="1">
      <c r="A83" s="16">
        <f>ROW(A83)-ROW($A$7)</f>
        <v>76</v>
      </c>
      <c r="B83" s="31" t="s">
        <v>85</v>
      </c>
      <c r="C83" s="11" t="s">
        <v>169</v>
      </c>
      <c r="D83" s="37">
        <v>1</v>
      </c>
      <c r="E83" s="12" t="s">
        <v>254</v>
      </c>
      <c r="F83" s="12" t="s">
        <v>292</v>
      </c>
      <c r="G83" s="12" t="s">
        <v>369</v>
      </c>
      <c r="H83" s="12"/>
      <c r="I83" s="12"/>
      <c r="J83" s="12"/>
      <c r="K83" s="12"/>
      <c r="L83" s="35"/>
      <c r="M83" s="12"/>
      <c r="N83" s="26"/>
      <c r="O83" s="33"/>
      <c r="P83" s="20">
        <f>D83*L83</f>
        <v>0</v>
      </c>
    </row>
    <row r="84" spans="1:16" ht="13.5" customHeight="1">
      <c r="A84" s="17">
        <f>ROW(A84)-ROW($A$7)</f>
        <v>77</v>
      </c>
      <c r="B84" s="30" t="s">
        <v>86</v>
      </c>
      <c r="C84" s="18" t="s">
        <v>170</v>
      </c>
      <c r="D84" s="36">
        <v>1</v>
      </c>
      <c r="E84" s="19" t="s">
        <v>255</v>
      </c>
      <c r="F84" s="19" t="s">
        <v>286</v>
      </c>
      <c r="G84" s="19" t="s">
        <v>370</v>
      </c>
      <c r="H84" s="19"/>
      <c r="I84" s="19"/>
      <c r="J84" s="19" t="s">
        <v>405</v>
      </c>
      <c r="K84" s="19" t="s">
        <v>483</v>
      </c>
      <c r="L84" s="34">
        <v>0.77556</v>
      </c>
      <c r="M84" s="19"/>
      <c r="N84" s="25"/>
      <c r="O84" s="32"/>
      <c r="P84" s="20">
        <f>D84*L84</f>
        <v>0.77556</v>
      </c>
    </row>
    <row r="85" spans="1:16" ht="13.5" customHeight="1">
      <c r="A85" s="16">
        <f>ROW(A85)-ROW($A$7)</f>
        <v>78</v>
      </c>
      <c r="B85" s="31" t="s">
        <v>87</v>
      </c>
      <c r="C85" s="11" t="s">
        <v>171</v>
      </c>
      <c r="D85" s="37">
        <v>1</v>
      </c>
      <c r="E85" s="12" t="s">
        <v>256</v>
      </c>
      <c r="F85" s="12" t="s">
        <v>278</v>
      </c>
      <c r="G85" s="12" t="s">
        <v>371</v>
      </c>
      <c r="H85" s="12"/>
      <c r="I85" s="12"/>
      <c r="J85" s="12" t="s">
        <v>405</v>
      </c>
      <c r="K85" s="12" t="s">
        <v>484</v>
      </c>
      <c r="L85" s="35">
        <v>0.22785</v>
      </c>
      <c r="M85" s="12"/>
      <c r="N85" s="26"/>
      <c r="O85" s="33"/>
      <c r="P85" s="20">
        <f>D85*L85</f>
        <v>0.22785</v>
      </c>
    </row>
    <row r="86" spans="1:16" ht="13.5" customHeight="1">
      <c r="A86" s="17">
        <f>ROW(A86)-ROW($A$7)</f>
        <v>79</v>
      </c>
      <c r="B86" s="30" t="s">
        <v>88</v>
      </c>
      <c r="C86" s="18" t="s">
        <v>172</v>
      </c>
      <c r="D86" s="36">
        <v>1</v>
      </c>
      <c r="E86" s="19" t="s">
        <v>257</v>
      </c>
      <c r="F86" s="19" t="s">
        <v>266</v>
      </c>
      <c r="G86" s="19" t="s">
        <v>372</v>
      </c>
      <c r="H86" s="19"/>
      <c r="I86" s="19"/>
      <c r="J86" s="19"/>
      <c r="K86" s="19"/>
      <c r="L86" s="34"/>
      <c r="M86" s="19"/>
      <c r="N86" s="25"/>
      <c r="O86" s="32"/>
      <c r="P86" s="20">
        <f>D86*L86</f>
        <v>0</v>
      </c>
    </row>
    <row r="87" spans="1:16" ht="13.5" customHeight="1">
      <c r="A87" s="16">
        <f>ROW(A87)-ROW($A$7)</f>
        <v>80</v>
      </c>
      <c r="B87" s="31" t="s">
        <v>89</v>
      </c>
      <c r="C87" s="11" t="s">
        <v>173</v>
      </c>
      <c r="D87" s="37">
        <v>1</v>
      </c>
      <c r="E87" s="12" t="s">
        <v>258</v>
      </c>
      <c r="F87" s="12" t="s">
        <v>293</v>
      </c>
      <c r="G87" s="12" t="s">
        <v>373</v>
      </c>
      <c r="H87" s="12"/>
      <c r="I87" s="12"/>
      <c r="J87" s="12" t="s">
        <v>405</v>
      </c>
      <c r="K87" s="12" t="s">
        <v>485</v>
      </c>
      <c r="L87" s="35">
        <v>0.11213</v>
      </c>
      <c r="M87" s="12"/>
      <c r="N87" s="26"/>
      <c r="O87" s="33"/>
      <c r="P87" s="20">
        <f>D87*L87</f>
        <v>0.11213</v>
      </c>
    </row>
    <row r="88" spans="1:16" ht="13.5" customHeight="1">
      <c r="A88" s="17">
        <f>ROW(A88)-ROW($A$7)</f>
        <v>81</v>
      </c>
      <c r="B88" s="30" t="s">
        <v>90</v>
      </c>
      <c r="C88" s="18" t="s">
        <v>174</v>
      </c>
      <c r="D88" s="36">
        <v>1</v>
      </c>
      <c r="E88" s="19" t="s">
        <v>259</v>
      </c>
      <c r="F88" s="19" t="s">
        <v>278</v>
      </c>
      <c r="G88" s="19" t="s">
        <v>374</v>
      </c>
      <c r="H88" s="19"/>
      <c r="I88" s="19"/>
      <c r="J88" s="19" t="s">
        <v>405</v>
      </c>
      <c r="K88" s="19" t="s">
        <v>486</v>
      </c>
      <c r="L88" s="34">
        <v>0.06239</v>
      </c>
      <c r="M88" s="19"/>
      <c r="N88" s="25"/>
      <c r="O88" s="32"/>
      <c r="P88" s="20">
        <f>D88*L88</f>
        <v>0.06239</v>
      </c>
    </row>
    <row r="89" spans="1:16" ht="13.5" customHeight="1">
      <c r="A89" s="16">
        <f>ROW(A89)-ROW($A$7)</f>
        <v>82</v>
      </c>
      <c r="B89" s="31" t="s">
        <v>91</v>
      </c>
      <c r="C89" s="11" t="s">
        <v>175</v>
      </c>
      <c r="D89" s="37">
        <v>1</v>
      </c>
      <c r="E89" s="12" t="s">
        <v>260</v>
      </c>
      <c r="F89" s="12" t="s">
        <v>294</v>
      </c>
      <c r="G89" s="12" t="s">
        <v>375</v>
      </c>
      <c r="H89" s="12"/>
      <c r="I89" s="12"/>
      <c r="J89" s="12" t="s">
        <v>405</v>
      </c>
      <c r="K89" s="12" t="s">
        <v>487</v>
      </c>
      <c r="L89" s="35">
        <v>0.528</v>
      </c>
      <c r="M89" s="12"/>
      <c r="N89" s="26"/>
      <c r="O89" s="33"/>
      <c r="P89" s="20">
        <f>D89*L89</f>
        <v>0.528</v>
      </c>
    </row>
    <row r="90" spans="1:16" ht="13.5" customHeight="1" thickBot="1">
      <c r="A90" s="17">
        <f>ROW(A90)-ROW($A$7)</f>
        <v>83</v>
      </c>
      <c r="B90" s="30" t="s">
        <v>92</v>
      </c>
      <c r="C90" s="18" t="s">
        <v>176</v>
      </c>
      <c r="D90" s="36">
        <v>1</v>
      </c>
      <c r="E90" s="19" t="s">
        <v>261</v>
      </c>
      <c r="F90" s="19" t="s">
        <v>295</v>
      </c>
      <c r="G90" s="45" t="s">
        <v>376</v>
      </c>
      <c r="H90" s="19"/>
      <c r="I90" s="19"/>
      <c r="J90" s="19" t="s">
        <v>405</v>
      </c>
      <c r="K90" s="45" t="s">
        <v>488</v>
      </c>
      <c r="L90" s="34">
        <v>0.474</v>
      </c>
      <c r="M90" s="19"/>
      <c r="N90" s="25"/>
      <c r="O90" s="32"/>
      <c r="P90" s="20">
        <f>D90*L90</f>
        <v>0.474</v>
      </c>
    </row>
    <row r="91" spans="1:16" ht="12.75">
      <c r="A91" s="23"/>
      <c r="B91" s="23"/>
      <c r="C91" s="23"/>
      <c r="D91" s="23"/>
      <c r="E91" s="23"/>
      <c r="F91" s="23"/>
      <c r="G91" s="23"/>
      <c r="H91" s="23"/>
      <c r="I91" s="23"/>
      <c r="J91" s="13"/>
      <c r="K91" s="13"/>
      <c r="L91" s="13"/>
      <c r="M91" s="13"/>
      <c r="N91" s="13"/>
      <c r="O91" s="13" t="s">
        <v>5</v>
      </c>
      <c r="P91" s="13">
        <f>SUM(P8:P90)</f>
        <v>20.152040000000003</v>
      </c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 t="s">
        <v>1</v>
      </c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104" spans="8:11" ht="12.75">
      <c r="H104" s="9"/>
      <c r="I104" s="9"/>
      <c r="J104" s="2"/>
      <c r="K104" s="2"/>
    </row>
    <row r="105" spans="8:10" ht="12.75">
      <c r="H105" s="10"/>
      <c r="I105" s="10"/>
      <c r="J105" s="10"/>
    </row>
    <row r="106" spans="8:10" ht="12.75">
      <c r="H106" s="10"/>
      <c r="I106" s="10"/>
      <c r="J106" s="10"/>
    </row>
    <row r="107" spans="8:10" ht="12.75">
      <c r="H107" s="10"/>
      <c r="I107" s="10"/>
      <c r="J107" s="10"/>
    </row>
  </sheetData>
  <sheetProtection/>
  <mergeCells count="4">
    <mergeCell ref="A1:E1"/>
    <mergeCell ref="A2:E2"/>
    <mergeCell ref="A3:E3"/>
    <mergeCell ref="A4:E4"/>
  </mergeCells>
  <printOptions gridLines="1"/>
  <pageMargins left="0.46" right="0.36" top="0.58" bottom="1" header="0.5" footer="0.5"/>
  <pageSetup fitToHeight="1" fitToWidth="1" horizontalDpi="200" verticalDpi="200" orientation="landscape" paperSize="9" scale="61"/>
  <headerFooter alignWithMargins="0">
    <oddFooter>&amp;L&amp;"Arial,Bold"Electric Imp&amp;C&amp;D&amp;RPage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Agung Mandala</cp:lastModifiedBy>
  <cp:lastPrinted>2012-06-15T00:12:18Z</cp:lastPrinted>
  <dcterms:created xsi:type="dcterms:W3CDTF">2002-11-05T15:28:02Z</dcterms:created>
  <dcterms:modified xsi:type="dcterms:W3CDTF">2019-09-25T15:11:29Z</dcterms:modified>
  <cp:category/>
  <cp:version/>
  <cp:contentType/>
  <cp:contentStatus/>
</cp:coreProperties>
</file>