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585" windowWidth="24495" windowHeight="16065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<sst xmlns="http://schemas.openxmlformats.org/spreadsheetml/2006/main" count="297" uniqueCount="201">
  <si>
    <t>#</t>
  </si>
  <si>
    <t xml:space="preserve"> </t>
  </si>
  <si>
    <t>Bill of Materials</t>
  </si>
  <si>
    <t>Electric Imp, Inc</t>
  </si>
  <si>
    <t>Extended Price</t>
  </si>
  <si>
    <t xml:space="preserve">Total Price </t>
  </si>
  <si>
    <t>impee-blinkup.PrjPcb</t>
  </si>
  <si>
    <t>4.0</t>
  </si>
  <si>
    <t>11/4/2015</t>
  </si>
  <si>
    <t>10:53:33 AM</t>
  </si>
  <si>
    <t>Part Number</t>
  </si>
  <si>
    <t>CAPC00005</t>
  </si>
  <si>
    <t>CAPC00043</t>
  </si>
  <si>
    <t>CAPC00037</t>
  </si>
  <si>
    <t>CAPC00039</t>
  </si>
  <si>
    <t>CAPC00002</t>
  </si>
  <si>
    <t>LED00012</t>
  </si>
  <si>
    <t>LED00006</t>
  </si>
  <si>
    <t>SCHOTTKY00001</t>
  </si>
  <si>
    <t>LED00025</t>
  </si>
  <si>
    <t>CON00001</t>
  </si>
  <si>
    <t>PHOTO00011</t>
  </si>
  <si>
    <t>NFET00004</t>
  </si>
  <si>
    <t>RES00011</t>
  </si>
  <si>
    <t>RES00024</t>
  </si>
  <si>
    <t>RES00001</t>
  </si>
  <si>
    <t>RES00058</t>
  </si>
  <si>
    <t>RES00007</t>
  </si>
  <si>
    <t>RES00006</t>
  </si>
  <si>
    <t>BTN00001</t>
  </si>
  <si>
    <t>MOD00002</t>
  </si>
  <si>
    <t>IC00159</t>
  </si>
  <si>
    <t>Designator</t>
  </si>
  <si>
    <t>C1, C2</t>
  </si>
  <si>
    <t>C3, C4</t>
  </si>
  <si>
    <t>C5</t>
  </si>
  <si>
    <t>C6</t>
  </si>
  <si>
    <t>C7</t>
  </si>
  <si>
    <t>D1</t>
  </si>
  <si>
    <t>D2</t>
  </si>
  <si>
    <t>D3</t>
  </si>
  <si>
    <t>D4</t>
  </si>
  <si>
    <t>J2</t>
  </si>
  <si>
    <t>Q1</t>
  </si>
  <si>
    <t>Q2</t>
  </si>
  <si>
    <t>R2</t>
  </si>
  <si>
    <t>R3, R7, R8</t>
  </si>
  <si>
    <t>R4</t>
  </si>
  <si>
    <t>R5</t>
  </si>
  <si>
    <t>R6</t>
  </si>
  <si>
    <t>R9</t>
  </si>
  <si>
    <t>S1</t>
  </si>
  <si>
    <t>U1</t>
  </si>
  <si>
    <t>U2</t>
  </si>
  <si>
    <t>Quantity</t>
  </si>
  <si>
    <t>Description</t>
  </si>
  <si>
    <t>CAP,X5R,1.0uF,10%,6.3V, 0402,#</t>
  </si>
  <si>
    <t>CAP,C0G,100pF,5%,50V,0402</t>
  </si>
  <si>
    <t>CAP,X5R,10uF,10%,16V,0805,#</t>
  </si>
  <si>
    <t>CAP,X5R,22uF,10%,6.3V,0805,#</t>
  </si>
  <si>
    <t>CAP,X5R,0.1uF,10%,6.3V, 0402,#</t>
  </si>
  <si>
    <t>LED, Red and Green, 2/2V, 631/571nm, 25/35mcd, SMT</t>
  </si>
  <si>
    <t>LED, Green, 2.2V, 570nm, 7.1mcd, 1206</t>
  </si>
  <si>
    <t>DIODE, Schottky, 1A, 20V, DO-214AC</t>
  </si>
  <si>
    <t>LED, Red, 1.85V, 640nm, 480mcd, TH-3mm</t>
  </si>
  <si>
    <t>DC power jack, DIP right angle, 2.0 DIA</t>
  </si>
  <si>
    <t>Phototrans, Clear, Top View, 940nm, 0.4V, 0.6mA, 0603</t>
  </si>
  <si>
    <t>NFET, 20V, 4.2A, SOT23</t>
  </si>
  <si>
    <t>RES,220,5%,0.063W,0402</t>
  </si>
  <si>
    <t>RES,100,1%,0.063W,0402,#, RES,100 Ohm,1%,0.063W,0402,#, RES,100 Ohm,1%,0.063W,0402,#</t>
  </si>
  <si>
    <t>RES,100k,5%,0.063W,0402,#</t>
  </si>
  <si>
    <t>RES,75,1%,0.063W,0402</t>
  </si>
  <si>
    <t>RES,22K,5%,0.063W,0402</t>
  </si>
  <si>
    <t>RES,10k,5%,0.063W,0402,#</t>
  </si>
  <si>
    <t>SPST- NO Momentary Button, 160g Force</t>
  </si>
  <si>
    <t>Module, Electric Imp Solder Down with Antenna</t>
  </si>
  <si>
    <t>IC, LDO, Fixed 3.3V, 1A, 6VIN Max, Ceramic Stable, SOT-223</t>
  </si>
  <si>
    <t>Manufacturer</t>
  </si>
  <si>
    <t>Murata</t>
  </si>
  <si>
    <t>Yageo</t>
  </si>
  <si>
    <t>Samsung</t>
  </si>
  <si>
    <t>TDK</t>
  </si>
  <si>
    <t>Liteon</t>
  </si>
  <si>
    <t>OSRAM</t>
  </si>
  <si>
    <t>Comchip Technology</t>
  </si>
  <si>
    <t>SunLED</t>
  </si>
  <si>
    <t>CUI</t>
  </si>
  <si>
    <t>Everlight</t>
  </si>
  <si>
    <t>Diodes Incorporated</t>
  </si>
  <si>
    <t>Stackpole</t>
  </si>
  <si>
    <t>TE Connectivity</t>
  </si>
  <si>
    <t>Electric Imp</t>
  </si>
  <si>
    <t>Diodes Inc.</t>
  </si>
  <si>
    <t>Manufacturer Part Number</t>
  </si>
  <si>
    <t>GRM155R60J105KE19D</t>
  </si>
  <si>
    <t>CC0402JRNPO9BN101</t>
  </si>
  <si>
    <t>CL21A106KOQNNNE</t>
  </si>
  <si>
    <t>C2012X5R0J226K/1.25</t>
  </si>
  <si>
    <t>C1005X5R0J104K</t>
  </si>
  <si>
    <t>LTST-C195KGJRKT</t>
  </si>
  <si>
    <t>LG N971-KN-1</t>
  </si>
  <si>
    <t>CDBA120-G</t>
  </si>
  <si>
    <t>XLMR11WD</t>
  </si>
  <si>
    <t>PJ-102A</t>
  </si>
  <si>
    <t>PT19-21C/L41/TR8</t>
  </si>
  <si>
    <t>DMN2075U-7</t>
  </si>
  <si>
    <t>RC0402JR-07220RL</t>
  </si>
  <si>
    <t>RC0402FR-07100RL</t>
  </si>
  <si>
    <t>RC1005J104CS</t>
  </si>
  <si>
    <t>RC0402FR-0775RL</t>
  </si>
  <si>
    <t>RC0402JR-0722KL</t>
  </si>
  <si>
    <t>RMCF0402JT10K0</t>
  </si>
  <si>
    <t>FSM4JSMA</t>
  </si>
  <si>
    <t>IMP002</t>
  </si>
  <si>
    <t>AP2114H-3.3TRG1</t>
  </si>
  <si>
    <t>Manufacturer 2</t>
  </si>
  <si>
    <t>Taiyo Yuden</t>
  </si>
  <si>
    <t/>
  </si>
  <si>
    <t>Panasonic</t>
  </si>
  <si>
    <t>ROHM</t>
  </si>
  <si>
    <t>Manufacturer Part Number 2</t>
  </si>
  <si>
    <t>CL05A105KQ5NNNC</t>
  </si>
  <si>
    <t>CL05C101JB5NNNC</t>
  </si>
  <si>
    <t>EMK212BJ106KG-T</t>
  </si>
  <si>
    <t>JMK325BJ226KM-T</t>
  </si>
  <si>
    <t>GRM155R60J104KA01D</t>
  </si>
  <si>
    <t>ERJ-2GEJ221X</t>
  </si>
  <si>
    <t>MCR01MRTF1000</t>
  </si>
  <si>
    <t>MCR01MRTJ104</t>
  </si>
  <si>
    <t>MCR01MZPF75R0</t>
  </si>
  <si>
    <t>ERJ-2GEJ223X</t>
  </si>
  <si>
    <t>MCR01MRTJ103</t>
  </si>
  <si>
    <t>Supplier 1</t>
  </si>
  <si>
    <t>Digi-Key</t>
  </si>
  <si>
    <t>Mouser</t>
  </si>
  <si>
    <t>Digi-key</t>
  </si>
  <si>
    <t>Supplier Part Number 1</t>
  </si>
  <si>
    <t>490-1320-1-ND</t>
  </si>
  <si>
    <t>311-1024-1-ND</t>
  </si>
  <si>
    <t>1276-1096-1-ND</t>
  </si>
  <si>
    <t>445-7679-1-ND</t>
  </si>
  <si>
    <t>445-1266-1-ND</t>
  </si>
  <si>
    <t>160-1452-1-ND</t>
  </si>
  <si>
    <t>475-1407-1-ND</t>
  </si>
  <si>
    <t>641-1014-1-ND</t>
  </si>
  <si>
    <t>CP-102A-ND</t>
  </si>
  <si>
    <t>1080-1384-1-ND</t>
  </si>
  <si>
    <t>DMN2075U-7DICT-ND</t>
  </si>
  <si>
    <t>311-220JRCT-ND</t>
  </si>
  <si>
    <t>311-100LRCT-ND</t>
  </si>
  <si>
    <t>1276-4424-1-ND</t>
  </si>
  <si>
    <t>311-75.0LRCT-ND</t>
  </si>
  <si>
    <t>311-22KJRCT-ND</t>
  </si>
  <si>
    <t>RMCF0402JT10K0CT-ND</t>
  </si>
  <si>
    <t>450-1129-ND</t>
  </si>
  <si>
    <t>1413-1001-1-ND</t>
  </si>
  <si>
    <t>AP2114H-3.3TRG1DICT-ND</t>
  </si>
  <si>
    <t>Supplier Price 1</t>
  </si>
  <si>
    <t>0.0087</t>
  </si>
  <si>
    <t>0.00324</t>
  </si>
  <si>
    <t>0.0385</t>
  </si>
  <si>
    <t>0.225</t>
  </si>
  <si>
    <t>0.0066</t>
  </si>
  <si>
    <t>0.1206</t>
  </si>
  <si>
    <t>0.044</t>
  </si>
  <si>
    <t>0.05523</t>
  </si>
  <si>
    <t>0.3128</t>
  </si>
  <si>
    <t>0.07101</t>
  </si>
  <si>
    <t>0.08295</t>
  </si>
  <si>
    <t>0.00237</t>
  </si>
  <si>
    <t>0.0027</t>
  </si>
  <si>
    <t>0.0023</t>
  </si>
  <si>
    <t>0.00256</t>
  </si>
  <si>
    <t>0.0917</t>
  </si>
  <si>
    <t>24.1001</t>
  </si>
  <si>
    <t>0.1305</t>
  </si>
  <si>
    <t>Supplier 2</t>
  </si>
  <si>
    <t>4UCON</t>
  </si>
  <si>
    <t>Supplier Part Number 2</t>
  </si>
  <si>
    <t>1276-1010-1-ND</t>
  </si>
  <si>
    <t>1276-1025-1-ND</t>
  </si>
  <si>
    <t>587-1295-1-ND</t>
  </si>
  <si>
    <t>587-1471-2-ND</t>
  </si>
  <si>
    <t>81-GRM155R60J104KA1D</t>
  </si>
  <si>
    <t>18742</t>
  </si>
  <si>
    <t>P220JCT-ND</t>
  </si>
  <si>
    <t>RHM100CDCT-ND</t>
  </si>
  <si>
    <t>HM100KCECT-ND</t>
  </si>
  <si>
    <t>RHM75.0LCT-ND</t>
  </si>
  <si>
    <t>P22KJCT-ND</t>
  </si>
  <si>
    <t>RHM10KCECT-ND</t>
  </si>
  <si>
    <t>Supplier Price 2</t>
  </si>
  <si>
    <t>0.009</t>
  </si>
  <si>
    <t>0.05355</t>
  </si>
  <si>
    <t>0.2288</t>
  </si>
  <si>
    <t>0.007</t>
  </si>
  <si>
    <t>0.1059</t>
  </si>
  <si>
    <t>0.0048</t>
  </si>
  <si>
    <t>0.00233</t>
  </si>
  <si>
    <t>0.00496</t>
  </si>
  <si>
    <t>0.00352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</si>
</sst>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  <numFmt numFmtId="191" formatCode="0.00000"/>
    <numFmt numFmtId="192" formatCode="&quot;$&quot;#,##0.0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88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0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1" xfId="0" applyFont="1" applyFill="1" applyBorder="1" applyAlignment="1" quotePrefix="1">
      <alignment/>
    </xf>
    <xf numFmtId="0" fontId="8" fillId="0" borderId="14" xfId="0" applyFont="1" applyFill="1" applyBorder="1" applyAlignment="1" quotePrefix="1">
      <alignment/>
    </xf>
    <xf numFmtId="0" fontId="8" fillId="0" borderId="14" xfId="0" applyFont="1" applyFill="1" applyBorder="1" applyAlignment="1" quotePrefix="1">
      <alignment/>
    </xf>
    <xf numFmtId="0" fontId="8" fillId="0" borderId="0" xfId="0" applyFont="1" applyFill="1" applyBorder="1" applyAlignment="1" quotePrefix="1">
      <alignment/>
    </xf>
    <xf numFmtId="0" fontId="5" fillId="0" borderId="22" xfId="0" applyFont="1" applyFill="1" applyBorder="1" applyAlignment="1" quotePrefix="1">
      <alignment horizontal="left"/>
    </xf>
    <xf numFmtId="0" fontId="6" fillId="0" borderId="23" xfId="0" applyFont="1" applyFill="1" applyBorder="1" applyAlignment="1" quotePrefix="1">
      <alignment wrapText="1"/>
    </xf>
    <xf numFmtId="0" fontId="6" fillId="0" borderId="24" xfId="0" applyFont="1" applyFill="1" applyBorder="1" applyAlignment="1" quotePrefix="1">
      <alignment wrapText="1"/>
    </xf>
    <xf numFmtId="0" fontId="5" fillId="0" borderId="25" xfId="0" applyFont="1" applyFill="1" applyBorder="1" applyAlignment="1" quotePrefix="1">
      <alignment/>
    </xf>
    <xf numFmtId="0" fontId="6" fillId="0" borderId="17" xfId="0" applyFont="1" applyFill="1" applyBorder="1" applyAlignment="1" quotePrefix="1">
      <alignment wrapText="1"/>
    </xf>
    <xf numFmtId="0" fontId="6" fillId="0" borderId="11" xfId="0" applyFont="1" applyFill="1" applyBorder="1" applyAlignment="1" quotePrefix="1">
      <alignment wrapText="1"/>
    </xf>
    <xf numFmtId="0" fontId="0" fillId="0" borderId="17" xfId="0" applyFont="1" applyFill="1" applyBorder="1" applyAlignment="1" quotePrefix="1">
      <alignment/>
    </xf>
    <xf numFmtId="0" fontId="0" fillId="0" borderId="11" xfId="0" applyFont="1" applyFill="1" applyBorder="1" applyAlignment="1" quotePrefix="1">
      <alignment/>
    </xf>
    <xf numFmtId="192" fontId="0" fillId="0" borderId="17" xfId="0" applyNumberFormat="1" applyFont="1" applyFill="1" applyBorder="1" applyAlignment="1" quotePrefix="1">
      <alignment/>
    </xf>
    <xf numFmtId="192" fontId="0" fillId="0" borderId="11" xfId="0" applyNumberFormat="1" applyFont="1" applyFill="1" applyBorder="1" applyAlignment="1" quotePrefix="1">
      <alignment/>
    </xf>
    <xf numFmtId="0" fontId="5" fillId="0" borderId="22" xfId="0" applyFont="1" applyFill="1" applyBorder="1" applyAlignment="1" quotePrefix="1">
      <alignment/>
    </xf>
    <xf numFmtId="0" fontId="0" fillId="0" borderId="26" xfId="0" applyFont="1" applyFill="1" applyBorder="1" applyAlignment="1" quotePrefix="1">
      <alignment/>
    </xf>
    <xf numFmtId="0" fontId="0" fillId="0" borderId="27" xfId="0" applyFont="1" applyFill="1" applyBorder="1" applyAlignment="1" quotePrefix="1">
      <alignment/>
    </xf>
    <xf numFmtId="192" fontId="0" fillId="0" borderId="26" xfId="0" applyNumberFormat="1" applyFont="1" applyFill="1" applyBorder="1" applyAlignment="1" quotePrefix="1">
      <alignment/>
    </xf>
    <xf numFmtId="192" fontId="0" fillId="0" borderId="27" xfId="0" applyNumberFormat="1" applyFont="1" applyFill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F1">
      <selection activeCell="K48" sqref="K48"/>
    </sheetView>
  </sheetViews>
  <sheetFormatPr defaultColWidth="9.140625" defaultRowHeight="12.75"/>
  <cols>
    <col min="1" max="1" width="5.421875" style="1" customWidth="1"/>
    <col min="2" max="2" width="12.00390625" style="1" customWidth="1"/>
    <col min="3" max="3" width="22.421875" style="1" customWidth="1"/>
    <col min="4" max="4" width="9.00390625" style="1" customWidth="1"/>
    <col min="5" max="5" width="33.7109375" style="1" customWidth="1"/>
    <col min="6" max="6" width="18.28125" style="1" customWidth="1"/>
    <col min="7" max="7" width="23.421875" style="1" bestFit="1" customWidth="1"/>
    <col min="8" max="8" width="16.28125" style="1" bestFit="1" customWidth="1"/>
    <col min="9" max="9" width="24.7109375" style="1" bestFit="1" customWidth="1"/>
    <col min="10" max="10" width="13.28125" style="1" bestFit="1" customWidth="1"/>
    <col min="11" max="11" width="20.28125" style="1" customWidth="1"/>
    <col min="12" max="12" width="9.28125" style="1" customWidth="1"/>
    <col min="13" max="13" width="13.28125" style="1" bestFit="1" customWidth="1"/>
    <col min="14" max="14" width="19.140625" style="1" customWidth="1"/>
    <col min="15" max="15" width="11.140625" style="1" customWidth="1"/>
    <col min="16" max="16" width="20.00390625" style="1" customWidth="1"/>
    <col min="17" max="17" width="13.8515625" style="1" customWidth="1"/>
    <col min="18" max="16384" width="11.421875" style="1" customWidth="1"/>
  </cols>
  <sheetData>
    <row r="1" spans="1:16" ht="18">
      <c r="A1" s="26" t="s">
        <v>6</v>
      </c>
      <c r="B1" s="23"/>
      <c r="C1" s="23"/>
      <c r="D1" s="23"/>
      <c r="E1" s="23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18">
      <c r="A2" s="24" t="s">
        <v>2</v>
      </c>
      <c r="B2" s="25"/>
      <c r="C2" s="25"/>
      <c r="D2" s="25"/>
      <c r="E2" s="25"/>
      <c r="P2" s="4"/>
    </row>
    <row r="3" spans="1:16" ht="18">
      <c r="A3" s="24" t="s">
        <v>3</v>
      </c>
      <c r="B3" s="25"/>
      <c r="C3" s="25"/>
      <c r="D3" s="25"/>
      <c r="E3" s="25"/>
      <c r="P3" s="4"/>
    </row>
    <row r="4" spans="1:16" ht="20.25">
      <c r="A4" s="27" t="s">
        <v>7</v>
      </c>
      <c r="B4" s="25"/>
      <c r="C4" s="25"/>
      <c r="D4" s="25"/>
      <c r="E4" s="25"/>
      <c r="F4" s="5"/>
      <c r="P4" s="4"/>
    </row>
    <row r="5" spans="1:16" ht="18">
      <c r="A5" s="28" t="s">
        <v>8</v>
      </c>
      <c r="B5" s="21"/>
      <c r="D5" s="29" t="s">
        <v>9</v>
      </c>
      <c r="J5" s="2"/>
      <c r="P5" s="4"/>
    </row>
    <row r="6" spans="1:16" ht="15.75" customHeight="1">
      <c r="A6" s="14"/>
      <c r="D6" s="7"/>
      <c r="E6" s="8"/>
      <c r="F6" s="8"/>
      <c r="G6" s="3"/>
      <c r="H6" s="3"/>
      <c r="I6" s="3"/>
      <c r="P6" s="4"/>
    </row>
    <row r="7" spans="1:17" s="2" customFormat="1" ht="18" customHeight="1">
      <c r="A7" s="19" t="s">
        <v>0</v>
      </c>
      <c r="B7" s="30" t="s">
        <v>10</v>
      </c>
      <c r="C7" s="33" t="s">
        <v>32</v>
      </c>
      <c r="D7" s="33" t="s">
        <v>54</v>
      </c>
      <c r="E7" s="33" t="s">
        <v>55</v>
      </c>
      <c r="F7" s="33" t="s">
        <v>77</v>
      </c>
      <c r="G7" s="33" t="s">
        <v>93</v>
      </c>
      <c r="H7" s="33" t="s">
        <v>115</v>
      </c>
      <c r="I7" s="33" t="s">
        <v>120</v>
      </c>
      <c r="J7" s="33" t="s">
        <v>132</v>
      </c>
      <c r="K7" s="33" t="s">
        <v>136</v>
      </c>
      <c r="L7" s="33" t="s">
        <v>157</v>
      </c>
      <c r="M7" s="33" t="s">
        <v>176</v>
      </c>
      <c r="N7" s="40" t="s">
        <v>178</v>
      </c>
      <c r="O7" s="33" t="s">
        <v>191</v>
      </c>
      <c r="P7" s="22" t="s">
        <v>4</v>
      </c>
      <c r="Q7" s="9"/>
    </row>
    <row r="8" spans="1:16" ht="13.5" customHeight="1">
      <c r="A8" s="16">
        <f>ROW(A8)-ROW($A$7)</f>
        <v>1</v>
      </c>
      <c r="B8" s="31" t="s">
        <v>11</v>
      </c>
      <c r="C8" s="34" t="s">
        <v>33</v>
      </c>
      <c r="D8" s="17">
        <v>2</v>
      </c>
      <c r="E8" s="36" t="s">
        <v>56</v>
      </c>
      <c r="F8" s="36" t="s">
        <v>78</v>
      </c>
      <c r="G8" s="36" t="s">
        <v>94</v>
      </c>
      <c r="H8" s="36" t="s">
        <v>80</v>
      </c>
      <c r="I8" s="36" t="s">
        <v>121</v>
      </c>
      <c r="J8" s="36" t="s">
        <v>133</v>
      </c>
      <c r="K8" s="36" t="s">
        <v>137</v>
      </c>
      <c r="L8" s="38" t="s">
        <v>158</v>
      </c>
      <c r="M8" s="36" t="s">
        <v>133</v>
      </c>
      <c r="N8" s="41" t="s">
        <v>179</v>
      </c>
      <c r="O8" s="43" t="s">
        <v>192</v>
      </c>
      <c r="P8" s="18">
        <f>D8*L8</f>
        <v>0.0174</v>
      </c>
    </row>
    <row r="9" spans="1:16" ht="13.5" customHeight="1">
      <c r="A9" s="15">
        <f>ROW(A9)-ROW($A$7)</f>
        <v>2</v>
      </c>
      <c r="B9" s="32" t="s">
        <v>12</v>
      </c>
      <c r="C9" s="35" t="s">
        <v>34</v>
      </c>
      <c r="D9" s="11">
        <v>2</v>
      </c>
      <c r="E9" s="37" t="s">
        <v>57</v>
      </c>
      <c r="F9" s="37" t="s">
        <v>79</v>
      </c>
      <c r="G9" s="37" t="s">
        <v>95</v>
      </c>
      <c r="H9" s="37" t="s">
        <v>80</v>
      </c>
      <c r="I9" s="37" t="s">
        <v>122</v>
      </c>
      <c r="J9" s="37" t="s">
        <v>133</v>
      </c>
      <c r="K9" s="37" t="s">
        <v>138</v>
      </c>
      <c r="L9" s="39" t="s">
        <v>159</v>
      </c>
      <c r="M9" s="37" t="s">
        <v>133</v>
      </c>
      <c r="N9" s="42" t="s">
        <v>180</v>
      </c>
      <c r="O9" s="44" t="s">
        <v>159</v>
      </c>
      <c r="P9" s="18">
        <f>D9*L9</f>
        <v>0.00648</v>
      </c>
    </row>
    <row r="10" spans="1:16" ht="13.5" customHeight="1">
      <c r="A10" s="16">
        <f>ROW(A10)-ROW($A$7)</f>
        <v>3</v>
      </c>
      <c r="B10" s="31" t="s">
        <v>13</v>
      </c>
      <c r="C10" s="34" t="s">
        <v>35</v>
      </c>
      <c r="D10" s="17">
        <v>1</v>
      </c>
      <c r="E10" s="36" t="s">
        <v>58</v>
      </c>
      <c r="F10" s="36" t="s">
        <v>80</v>
      </c>
      <c r="G10" s="36" t="s">
        <v>96</v>
      </c>
      <c r="H10" s="36" t="s">
        <v>116</v>
      </c>
      <c r="I10" s="36" t="s">
        <v>123</v>
      </c>
      <c r="J10" s="36" t="s">
        <v>133</v>
      </c>
      <c r="K10" s="36" t="s">
        <v>139</v>
      </c>
      <c r="L10" s="38" t="s">
        <v>160</v>
      </c>
      <c r="M10" s="36" t="s">
        <v>133</v>
      </c>
      <c r="N10" s="41" t="s">
        <v>181</v>
      </c>
      <c r="O10" s="43" t="s">
        <v>193</v>
      </c>
      <c r="P10" s="18">
        <f>D10*L10</f>
        <v>0.0385</v>
      </c>
    </row>
    <row r="11" spans="1:16" ht="13.5" customHeight="1">
      <c r="A11" s="15">
        <f>ROW(A11)-ROW($A$7)</f>
        <v>4</v>
      </c>
      <c r="B11" s="32" t="s">
        <v>14</v>
      </c>
      <c r="C11" s="35" t="s">
        <v>36</v>
      </c>
      <c r="D11" s="11">
        <v>1</v>
      </c>
      <c r="E11" s="37" t="s">
        <v>59</v>
      </c>
      <c r="F11" s="37" t="s">
        <v>81</v>
      </c>
      <c r="G11" s="37" t="s">
        <v>97</v>
      </c>
      <c r="H11" s="37" t="s">
        <v>116</v>
      </c>
      <c r="I11" s="37" t="s">
        <v>124</v>
      </c>
      <c r="J11" s="37" t="s">
        <v>133</v>
      </c>
      <c r="K11" s="37" t="s">
        <v>140</v>
      </c>
      <c r="L11" s="39" t="s">
        <v>161</v>
      </c>
      <c r="M11" s="37" t="s">
        <v>133</v>
      </c>
      <c r="N11" s="42" t="s">
        <v>182</v>
      </c>
      <c r="O11" s="44" t="s">
        <v>194</v>
      </c>
      <c r="P11" s="18">
        <f>D11*L11</f>
        <v>0.225</v>
      </c>
    </row>
    <row r="12" spans="1:16" ht="13.5" customHeight="1">
      <c r="A12" s="16">
        <f>ROW(A12)-ROW($A$7)</f>
        <v>5</v>
      </c>
      <c r="B12" s="31" t="s">
        <v>15</v>
      </c>
      <c r="C12" s="34" t="s">
        <v>37</v>
      </c>
      <c r="D12" s="17">
        <v>1</v>
      </c>
      <c r="E12" s="36" t="s">
        <v>60</v>
      </c>
      <c r="F12" s="36" t="s">
        <v>81</v>
      </c>
      <c r="G12" s="36" t="s">
        <v>98</v>
      </c>
      <c r="H12" s="36" t="s">
        <v>78</v>
      </c>
      <c r="I12" s="36" t="s">
        <v>125</v>
      </c>
      <c r="J12" s="36" t="s">
        <v>133</v>
      </c>
      <c r="K12" s="36" t="s">
        <v>141</v>
      </c>
      <c r="L12" s="38" t="s">
        <v>162</v>
      </c>
      <c r="M12" s="36" t="s">
        <v>134</v>
      </c>
      <c r="N12" s="41" t="s">
        <v>183</v>
      </c>
      <c r="O12" s="43" t="s">
        <v>195</v>
      </c>
      <c r="P12" s="18">
        <f>D12*L12</f>
        <v>0.0066</v>
      </c>
    </row>
    <row r="13" spans="1:16" ht="13.5" customHeight="1">
      <c r="A13" s="15">
        <f>ROW(A13)-ROW($A$7)</f>
        <v>6</v>
      </c>
      <c r="B13" s="32" t="s">
        <v>16</v>
      </c>
      <c r="C13" s="35" t="s">
        <v>38</v>
      </c>
      <c r="D13" s="11">
        <v>1</v>
      </c>
      <c r="E13" s="37" t="s">
        <v>61</v>
      </c>
      <c r="F13" s="37" t="s">
        <v>82</v>
      </c>
      <c r="G13" s="37" t="s">
        <v>99</v>
      </c>
      <c r="H13" s="37" t="s">
        <v>117</v>
      </c>
      <c r="I13" s="37" t="s">
        <v>117</v>
      </c>
      <c r="J13" s="37" t="s">
        <v>133</v>
      </c>
      <c r="K13" s="37" t="s">
        <v>142</v>
      </c>
      <c r="L13" s="39" t="s">
        <v>163</v>
      </c>
      <c r="M13" s="37" t="s">
        <v>117</v>
      </c>
      <c r="N13" s="42" t="s">
        <v>117</v>
      </c>
      <c r="O13" s="44" t="s">
        <v>117</v>
      </c>
      <c r="P13" s="18">
        <f>D13*L13</f>
        <v>0.1206</v>
      </c>
    </row>
    <row r="14" spans="1:16" ht="13.5" customHeight="1">
      <c r="A14" s="16">
        <f>ROW(A14)-ROW($A$7)</f>
        <v>7</v>
      </c>
      <c r="B14" s="31" t="s">
        <v>17</v>
      </c>
      <c r="C14" s="34" t="s">
        <v>39</v>
      </c>
      <c r="D14" s="17">
        <v>1</v>
      </c>
      <c r="E14" s="36" t="s">
        <v>62</v>
      </c>
      <c r="F14" s="36" t="s">
        <v>83</v>
      </c>
      <c r="G14" s="36" t="s">
        <v>100</v>
      </c>
      <c r="H14" s="36" t="s">
        <v>117</v>
      </c>
      <c r="I14" s="36" t="s">
        <v>117</v>
      </c>
      <c r="J14" s="36" t="s">
        <v>134</v>
      </c>
      <c r="K14" s="36" t="s">
        <v>143</v>
      </c>
      <c r="L14" s="38" t="s">
        <v>164</v>
      </c>
      <c r="M14" s="36" t="s">
        <v>117</v>
      </c>
      <c r="N14" s="41" t="s">
        <v>117</v>
      </c>
      <c r="O14" s="43" t="s">
        <v>117</v>
      </c>
      <c r="P14" s="18">
        <f>D14*L14</f>
        <v>0.044</v>
      </c>
    </row>
    <row r="15" spans="1:16" ht="13.5" customHeight="1">
      <c r="A15" s="15">
        <f>ROW(A15)-ROW($A$7)</f>
        <v>8</v>
      </c>
      <c r="B15" s="32" t="s">
        <v>18</v>
      </c>
      <c r="C15" s="35" t="s">
        <v>40</v>
      </c>
      <c r="D15" s="11">
        <v>1</v>
      </c>
      <c r="E15" s="37" t="s">
        <v>63</v>
      </c>
      <c r="F15" s="37" t="s">
        <v>84</v>
      </c>
      <c r="G15" s="37" t="s">
        <v>101</v>
      </c>
      <c r="H15" s="37" t="s">
        <v>117</v>
      </c>
      <c r="I15" s="37" t="s">
        <v>117</v>
      </c>
      <c r="J15" s="37" t="s">
        <v>135</v>
      </c>
      <c r="K15" s="37" t="s">
        <v>144</v>
      </c>
      <c r="L15" s="39" t="s">
        <v>165</v>
      </c>
      <c r="M15" s="37" t="s">
        <v>117</v>
      </c>
      <c r="N15" s="42" t="s">
        <v>117</v>
      </c>
      <c r="O15" s="44" t="s">
        <v>117</v>
      </c>
      <c r="P15" s="18">
        <f>D15*L15</f>
        <v>0.05523</v>
      </c>
    </row>
    <row r="16" spans="1:16" ht="13.5" customHeight="1">
      <c r="A16" s="16">
        <f>ROW(A16)-ROW($A$7)</f>
        <v>9</v>
      </c>
      <c r="B16" s="31" t="s">
        <v>19</v>
      </c>
      <c r="C16" s="34" t="s">
        <v>41</v>
      </c>
      <c r="D16" s="17">
        <v>1</v>
      </c>
      <c r="E16" s="36" t="s">
        <v>64</v>
      </c>
      <c r="F16" s="36" t="s">
        <v>85</v>
      </c>
      <c r="G16" s="36" t="s">
        <v>102</v>
      </c>
      <c r="H16" s="36" t="s">
        <v>117</v>
      </c>
      <c r="I16" s="36" t="s">
        <v>117</v>
      </c>
      <c r="J16" s="36" t="s">
        <v>117</v>
      </c>
      <c r="K16" s="36" t="s">
        <v>117</v>
      </c>
      <c r="L16" s="38" t="s">
        <v>117</v>
      </c>
      <c r="M16" s="36" t="s">
        <v>117</v>
      </c>
      <c r="N16" s="41" t="s">
        <v>117</v>
      </c>
      <c r="O16" s="43" t="s">
        <v>117</v>
      </c>
      <c r="P16" s="18" t="e">
        <f>D16*L16</f>
        <v>#VALUE!</v>
      </c>
    </row>
    <row r="17" spans="1:16" ht="13.5" customHeight="1">
      <c r="A17" s="15">
        <f>ROW(A17)-ROW($A$7)</f>
        <v>10</v>
      </c>
      <c r="B17" s="32" t="s">
        <v>20</v>
      </c>
      <c r="C17" s="35" t="s">
        <v>42</v>
      </c>
      <c r="D17" s="11">
        <v>1</v>
      </c>
      <c r="E17" s="37" t="s">
        <v>65</v>
      </c>
      <c r="F17" s="37" t="s">
        <v>86</v>
      </c>
      <c r="G17" s="37" t="s">
        <v>103</v>
      </c>
      <c r="H17" s="37" t="s">
        <v>117</v>
      </c>
      <c r="I17" s="37" t="s">
        <v>117</v>
      </c>
      <c r="J17" s="37" t="s">
        <v>133</v>
      </c>
      <c r="K17" s="37" t="s">
        <v>145</v>
      </c>
      <c r="L17" s="39" t="s">
        <v>166</v>
      </c>
      <c r="M17" s="37" t="s">
        <v>177</v>
      </c>
      <c r="N17" s="42" t="s">
        <v>184</v>
      </c>
      <c r="O17" s="44" t="s">
        <v>196</v>
      </c>
      <c r="P17" s="18">
        <f>D17*L17</f>
        <v>0.3128</v>
      </c>
    </row>
    <row r="18" spans="1:16" ht="13.5" customHeight="1">
      <c r="A18" s="16">
        <f>ROW(A18)-ROW($A$7)</f>
        <v>11</v>
      </c>
      <c r="B18" s="31" t="s">
        <v>21</v>
      </c>
      <c r="C18" s="34" t="s">
        <v>43</v>
      </c>
      <c r="D18" s="17">
        <v>1</v>
      </c>
      <c r="E18" s="36" t="s">
        <v>66</v>
      </c>
      <c r="F18" s="36" t="s">
        <v>87</v>
      </c>
      <c r="G18" s="36" t="s">
        <v>104</v>
      </c>
      <c r="H18" s="36" t="s">
        <v>117</v>
      </c>
      <c r="I18" s="36" t="s">
        <v>117</v>
      </c>
      <c r="J18" s="36" t="s">
        <v>133</v>
      </c>
      <c r="K18" s="36" t="s">
        <v>146</v>
      </c>
      <c r="L18" s="38" t="s">
        <v>167</v>
      </c>
      <c r="M18" s="36" t="s">
        <v>117</v>
      </c>
      <c r="N18" s="41" t="s">
        <v>117</v>
      </c>
      <c r="O18" s="43" t="s">
        <v>117</v>
      </c>
      <c r="P18" s="18">
        <f>D18*L18</f>
        <v>0.07101</v>
      </c>
    </row>
    <row r="19" spans="1:16" ht="13.5" customHeight="1">
      <c r="A19" s="15">
        <f>ROW(A19)-ROW($A$7)</f>
        <v>12</v>
      </c>
      <c r="B19" s="32" t="s">
        <v>22</v>
      </c>
      <c r="C19" s="35" t="s">
        <v>44</v>
      </c>
      <c r="D19" s="11">
        <v>1</v>
      </c>
      <c r="E19" s="37" t="s">
        <v>67</v>
      </c>
      <c r="F19" s="37" t="s">
        <v>88</v>
      </c>
      <c r="G19" s="37" t="s">
        <v>105</v>
      </c>
      <c r="H19" s="37" t="s">
        <v>117</v>
      </c>
      <c r="I19" s="37" t="s">
        <v>117</v>
      </c>
      <c r="J19" s="37" t="s">
        <v>133</v>
      </c>
      <c r="K19" s="37" t="s">
        <v>147</v>
      </c>
      <c r="L19" s="39" t="s">
        <v>168</v>
      </c>
      <c r="M19" s="37" t="s">
        <v>117</v>
      </c>
      <c r="N19" s="42" t="s">
        <v>117</v>
      </c>
      <c r="O19" s="44" t="s">
        <v>117</v>
      </c>
      <c r="P19" s="18">
        <f>D19*L19</f>
        <v>0.08295</v>
      </c>
    </row>
    <row r="20" spans="1:16" ht="13.5" customHeight="1">
      <c r="A20" s="16">
        <f>ROW(A20)-ROW($A$7)</f>
        <v>13</v>
      </c>
      <c r="B20" s="31" t="s">
        <v>23</v>
      </c>
      <c r="C20" s="34" t="s">
        <v>45</v>
      </c>
      <c r="D20" s="17">
        <v>1</v>
      </c>
      <c r="E20" s="36" t="s">
        <v>68</v>
      </c>
      <c r="F20" s="36" t="s">
        <v>79</v>
      </c>
      <c r="G20" s="36" t="s">
        <v>106</v>
      </c>
      <c r="H20" s="36" t="s">
        <v>118</v>
      </c>
      <c r="I20" s="36" t="s">
        <v>126</v>
      </c>
      <c r="J20" s="36" t="s">
        <v>133</v>
      </c>
      <c r="K20" s="36" t="s">
        <v>148</v>
      </c>
      <c r="L20" s="38" t="s">
        <v>169</v>
      </c>
      <c r="M20" s="36" t="s">
        <v>133</v>
      </c>
      <c r="N20" s="41" t="s">
        <v>185</v>
      </c>
      <c r="O20" s="43" t="s">
        <v>197</v>
      </c>
      <c r="P20" s="18">
        <f>D20*L20</f>
        <v>0.00237</v>
      </c>
    </row>
    <row r="21" spans="1:16" ht="13.5" customHeight="1">
      <c r="A21" s="15">
        <f>ROW(A21)-ROW($A$7)</f>
        <v>14</v>
      </c>
      <c r="B21" s="32" t="s">
        <v>24</v>
      </c>
      <c r="C21" s="35" t="s">
        <v>46</v>
      </c>
      <c r="D21" s="11">
        <v>3</v>
      </c>
      <c r="E21" s="37" t="s">
        <v>69</v>
      </c>
      <c r="F21" s="37" t="s">
        <v>79</v>
      </c>
      <c r="G21" s="37" t="s">
        <v>107</v>
      </c>
      <c r="H21" s="37" t="s">
        <v>119</v>
      </c>
      <c r="I21" s="37" t="s">
        <v>127</v>
      </c>
      <c r="J21" s="37" t="s">
        <v>133</v>
      </c>
      <c r="K21" s="37" t="s">
        <v>149</v>
      </c>
      <c r="L21" s="39" t="s">
        <v>170</v>
      </c>
      <c r="M21" s="37" t="s">
        <v>133</v>
      </c>
      <c r="N21" s="42" t="s">
        <v>186</v>
      </c>
      <c r="O21" s="44" t="s">
        <v>197</v>
      </c>
      <c r="P21" s="18">
        <f>D21*L21</f>
        <v>0.0081</v>
      </c>
    </row>
    <row r="22" spans="1:16" ht="13.5" customHeight="1">
      <c r="A22" s="16">
        <f>ROW(A22)-ROW($A$7)</f>
        <v>15</v>
      </c>
      <c r="B22" s="31" t="s">
        <v>25</v>
      </c>
      <c r="C22" s="34" t="s">
        <v>47</v>
      </c>
      <c r="D22" s="17">
        <v>1</v>
      </c>
      <c r="E22" s="36" t="s">
        <v>70</v>
      </c>
      <c r="F22" s="36" t="s">
        <v>80</v>
      </c>
      <c r="G22" s="36" t="s">
        <v>108</v>
      </c>
      <c r="H22" s="36" t="s">
        <v>119</v>
      </c>
      <c r="I22" s="36" t="s">
        <v>128</v>
      </c>
      <c r="J22" s="36" t="s">
        <v>133</v>
      </c>
      <c r="K22" s="36" t="s">
        <v>150</v>
      </c>
      <c r="L22" s="38" t="s">
        <v>171</v>
      </c>
      <c r="M22" s="36" t="s">
        <v>133</v>
      </c>
      <c r="N22" s="41" t="s">
        <v>187</v>
      </c>
      <c r="O22" s="43" t="s">
        <v>198</v>
      </c>
      <c r="P22" s="18">
        <f>D22*L22</f>
        <v>0.0023</v>
      </c>
    </row>
    <row r="23" spans="1:16" ht="13.5" customHeight="1">
      <c r="A23" s="15">
        <f>ROW(A23)-ROW($A$7)</f>
        <v>16</v>
      </c>
      <c r="B23" s="32" t="s">
        <v>26</v>
      </c>
      <c r="C23" s="35" t="s">
        <v>48</v>
      </c>
      <c r="D23" s="11">
        <v>1</v>
      </c>
      <c r="E23" s="37" t="s">
        <v>71</v>
      </c>
      <c r="F23" s="37" t="s">
        <v>79</v>
      </c>
      <c r="G23" s="37" t="s">
        <v>109</v>
      </c>
      <c r="H23" s="37" t="s">
        <v>119</v>
      </c>
      <c r="I23" s="37" t="s">
        <v>129</v>
      </c>
      <c r="J23" s="37" t="s">
        <v>133</v>
      </c>
      <c r="K23" s="37" t="s">
        <v>151</v>
      </c>
      <c r="L23" s="39" t="s">
        <v>170</v>
      </c>
      <c r="M23" s="37" t="s">
        <v>133</v>
      </c>
      <c r="N23" s="42" t="s">
        <v>188</v>
      </c>
      <c r="O23" s="44" t="s">
        <v>199</v>
      </c>
      <c r="P23" s="18">
        <f>D23*L23</f>
        <v>0.0027</v>
      </c>
    </row>
    <row r="24" spans="1:16" ht="13.5" customHeight="1">
      <c r="A24" s="16">
        <f>ROW(A24)-ROW($A$7)</f>
        <v>17</v>
      </c>
      <c r="B24" s="31" t="s">
        <v>27</v>
      </c>
      <c r="C24" s="34" t="s">
        <v>49</v>
      </c>
      <c r="D24" s="17">
        <v>1</v>
      </c>
      <c r="E24" s="36" t="s">
        <v>72</v>
      </c>
      <c r="F24" s="36" t="s">
        <v>79</v>
      </c>
      <c r="G24" s="36" t="s">
        <v>110</v>
      </c>
      <c r="H24" s="36" t="s">
        <v>118</v>
      </c>
      <c r="I24" s="36" t="s">
        <v>130</v>
      </c>
      <c r="J24" s="36" t="s">
        <v>133</v>
      </c>
      <c r="K24" s="36" t="s">
        <v>152</v>
      </c>
      <c r="L24" s="38" t="s">
        <v>169</v>
      </c>
      <c r="M24" s="36" t="s">
        <v>133</v>
      </c>
      <c r="N24" s="41" t="s">
        <v>189</v>
      </c>
      <c r="O24" s="43" t="s">
        <v>197</v>
      </c>
      <c r="P24" s="18">
        <f>D24*L24</f>
        <v>0.00237</v>
      </c>
    </row>
    <row r="25" spans="1:16" ht="13.5" customHeight="1">
      <c r="A25" s="15">
        <f>ROW(A25)-ROW($A$7)</f>
        <v>18</v>
      </c>
      <c r="B25" s="32" t="s">
        <v>28</v>
      </c>
      <c r="C25" s="35" t="s">
        <v>50</v>
      </c>
      <c r="D25" s="11">
        <v>1</v>
      </c>
      <c r="E25" s="37" t="s">
        <v>73</v>
      </c>
      <c r="F25" s="37" t="s">
        <v>89</v>
      </c>
      <c r="G25" s="37" t="s">
        <v>111</v>
      </c>
      <c r="H25" s="37" t="s">
        <v>119</v>
      </c>
      <c r="I25" s="37" t="s">
        <v>131</v>
      </c>
      <c r="J25" s="37" t="s">
        <v>133</v>
      </c>
      <c r="K25" s="37" t="s">
        <v>153</v>
      </c>
      <c r="L25" s="39" t="s">
        <v>172</v>
      </c>
      <c r="M25" s="37" t="s">
        <v>133</v>
      </c>
      <c r="N25" s="42" t="s">
        <v>190</v>
      </c>
      <c r="O25" s="44" t="s">
        <v>200</v>
      </c>
      <c r="P25" s="18">
        <f>D25*L25</f>
        <v>0.00256</v>
      </c>
    </row>
    <row r="26" spans="1:16" ht="13.5" customHeight="1">
      <c r="A26" s="16">
        <f>ROW(A26)-ROW($A$7)</f>
        <v>19</v>
      </c>
      <c r="B26" s="31" t="s">
        <v>29</v>
      </c>
      <c r="C26" s="34" t="s">
        <v>51</v>
      </c>
      <c r="D26" s="17">
        <v>1</v>
      </c>
      <c r="E26" s="36" t="s">
        <v>74</v>
      </c>
      <c r="F26" s="36" t="s">
        <v>90</v>
      </c>
      <c r="G26" s="36" t="s">
        <v>112</v>
      </c>
      <c r="H26" s="36" t="s">
        <v>117</v>
      </c>
      <c r="I26" s="36" t="s">
        <v>117</v>
      </c>
      <c r="J26" s="36" t="s">
        <v>133</v>
      </c>
      <c r="K26" s="36" t="s">
        <v>154</v>
      </c>
      <c r="L26" s="38" t="s">
        <v>173</v>
      </c>
      <c r="M26" s="36" t="s">
        <v>117</v>
      </c>
      <c r="N26" s="41" t="s">
        <v>117</v>
      </c>
      <c r="O26" s="43" t="s">
        <v>117</v>
      </c>
      <c r="P26" s="18">
        <f>D26*L26</f>
        <v>0.0917</v>
      </c>
    </row>
    <row r="27" spans="1:16" ht="13.5" customHeight="1">
      <c r="A27" s="15">
        <f>ROW(A27)-ROW($A$7)</f>
        <v>20</v>
      </c>
      <c r="B27" s="32" t="s">
        <v>30</v>
      </c>
      <c r="C27" s="35" t="s">
        <v>52</v>
      </c>
      <c r="D27" s="11">
        <v>1</v>
      </c>
      <c r="E27" s="37" t="s">
        <v>75</v>
      </c>
      <c r="F27" s="37" t="s">
        <v>91</v>
      </c>
      <c r="G27" s="37" t="s">
        <v>113</v>
      </c>
      <c r="H27" s="37" t="s">
        <v>117</v>
      </c>
      <c r="I27" s="37" t="s">
        <v>117</v>
      </c>
      <c r="J27" s="37" t="s">
        <v>133</v>
      </c>
      <c r="K27" s="37" t="s">
        <v>155</v>
      </c>
      <c r="L27" s="39" t="s">
        <v>174</v>
      </c>
      <c r="M27" s="37" t="s">
        <v>117</v>
      </c>
      <c r="N27" s="42" t="s">
        <v>117</v>
      </c>
      <c r="O27" s="44" t="s">
        <v>117</v>
      </c>
      <c r="P27" s="18">
        <f>D27*L27</f>
        <v>24.1001</v>
      </c>
    </row>
    <row r="28" spans="1:16" ht="13.5" customHeight="1" thickBot="1">
      <c r="A28" s="16">
        <f>ROW(A28)-ROW($A$7)</f>
        <v>21</v>
      </c>
      <c r="B28" s="31" t="s">
        <v>31</v>
      </c>
      <c r="C28" s="34" t="s">
        <v>53</v>
      </c>
      <c r="D28" s="17">
        <v>1</v>
      </c>
      <c r="E28" s="36" t="s">
        <v>76</v>
      </c>
      <c r="F28" s="36" t="s">
        <v>92</v>
      </c>
      <c r="G28" s="36" t="s">
        <v>114</v>
      </c>
      <c r="H28" s="36" t="s">
        <v>117</v>
      </c>
      <c r="I28" s="36" t="s">
        <v>117</v>
      </c>
      <c r="J28" s="36" t="s">
        <v>133</v>
      </c>
      <c r="K28" s="36" t="s">
        <v>156</v>
      </c>
      <c r="L28" s="38" t="s">
        <v>175</v>
      </c>
      <c r="M28" s="36" t="s">
        <v>117</v>
      </c>
      <c r="N28" s="41" t="s">
        <v>117</v>
      </c>
      <c r="O28" s="43" t="s">
        <v>117</v>
      </c>
      <c r="P28" s="18">
        <f>D28*L28</f>
        <v>0.1305</v>
      </c>
    </row>
    <row r="29" spans="1:16" ht="12.75">
      <c r="A29" s="20"/>
      <c r="B29" s="20"/>
      <c r="C29" s="20"/>
      <c r="D29" s="20"/>
      <c r="E29" s="20"/>
      <c r="F29" s="20"/>
      <c r="G29" s="20"/>
      <c r="H29" s="20"/>
      <c r="I29" s="20"/>
      <c r="J29" s="12"/>
      <c r="K29" s="12"/>
      <c r="L29" s="12"/>
      <c r="M29" s="12"/>
      <c r="N29" s="12"/>
      <c r="O29" s="12" t="s">
        <v>5</v>
      </c>
      <c r="P29" s="12" t="e">
        <f>SUM(P8:P28)</f>
        <v>#VALUE!</v>
      </c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 t="s">
        <v>1</v>
      </c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42" spans="8:11" ht="12.75">
      <c r="H42" s="9"/>
      <c r="I42" s="9"/>
      <c r="J42" s="2"/>
      <c r="K42" s="2"/>
    </row>
    <row r="43" spans="8:10" ht="12.75">
      <c r="H43" s="10"/>
      <c r="I43" s="10"/>
      <c r="J43" s="10"/>
    </row>
    <row r="44" spans="8:10" ht="12.75">
      <c r="H44" s="10"/>
      <c r="I44" s="10"/>
      <c r="J44" s="10"/>
    </row>
    <row r="45" spans="8:10" ht="12.75">
      <c r="H45" s="10"/>
      <c r="I45" s="10"/>
      <c r="J45" s="10"/>
    </row>
  </sheetData>
  <sheetProtection/>
  <mergeCells count="4">
    <mergeCell ref="A1:E1"/>
    <mergeCell ref="A2:E2"/>
    <mergeCell ref="A3:E3"/>
    <mergeCell ref="A4:E4"/>
  </mergeCells>
  <printOptions gridLines="1"/>
  <pageMargins left="0.46" right="0.36" top="0.58" bottom="1" header="0.5" footer="0.5"/>
  <pageSetup fitToHeight="1" fitToWidth="1" horizontalDpi="200" verticalDpi="200" orientation="landscape" paperSize="9" scale="61"/>
  <headerFooter alignWithMargins="0">
    <oddFooter>&amp;L&amp;"Arial,Bold"Electric Imp&amp;C&amp;D&amp;RPage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Buttner</dc:creator>
  <cp:keywords/>
  <dc:description/>
  <cp:lastModifiedBy>Thomas Buttner</cp:lastModifiedBy>
  <cp:lastPrinted>2012-06-15T00:12:18Z</cp:lastPrinted>
  <dcterms:created xsi:type="dcterms:W3CDTF">2002-11-05T15:28:02Z</dcterms:created>
  <dcterms:modified xsi:type="dcterms:W3CDTF">2015-11-04T18:53:37Z</dcterms:modified>
  <cp:category/>
  <cp:version/>
  <cp:contentType/>
  <cp:contentStatus/>
</cp:coreProperties>
</file>